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8_教育部\181_子ども未来課\005　保育担当\041_幼児教育無償化\100_様式\02（R5～）HP用\"/>
    </mc:Choice>
  </mc:AlternateContent>
  <bookViews>
    <workbookView xWindow="0" yWindow="0" windowWidth="17250" windowHeight="6210"/>
  </bookViews>
  <sheets>
    <sheet name="様式3-2（記入例） " sheetId="4" r:id="rId1"/>
  </sheets>
  <definedNames>
    <definedName name="_xlnm.Print_Area" localSheetId="0">'様式3-2（記入例） '!$A$1:$X$58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4" i="4" l="1"/>
  <c r="W15" i="4"/>
  <c r="W16" i="4"/>
  <c r="W17" i="4"/>
  <c r="W18" i="4"/>
  <c r="W19" i="4"/>
  <c r="W13" i="4"/>
  <c r="U14" i="4"/>
  <c r="U15" i="4"/>
  <c r="U16" i="4"/>
  <c r="U17" i="4"/>
  <c r="U18" i="4"/>
  <c r="U19" i="4"/>
  <c r="U13" i="4"/>
  <c r="T14" i="4"/>
  <c r="T15" i="4"/>
  <c r="T16" i="4"/>
  <c r="T17" i="4"/>
  <c r="T18" i="4"/>
  <c r="T19" i="4"/>
  <c r="T13" i="4"/>
  <c r="O19" i="4" l="1"/>
  <c r="O18" i="4"/>
  <c r="V17" i="4"/>
  <c r="X17" i="4" s="1"/>
  <c r="O17" i="4"/>
  <c r="V16" i="4"/>
  <c r="O16" i="4"/>
  <c r="V15" i="4"/>
  <c r="X15" i="4" s="1"/>
  <c r="O15" i="4"/>
  <c r="V14" i="4"/>
  <c r="O14" i="4"/>
  <c r="V13" i="4"/>
  <c r="X13" i="4" s="1"/>
  <c r="O13" i="4"/>
  <c r="X14" i="4" l="1"/>
  <c r="X16" i="4"/>
  <c r="V18" i="4"/>
  <c r="X18" i="4" s="1"/>
  <c r="V19" i="4"/>
  <c r="X19" i="4" s="1"/>
  <c r="X38" i="4" l="1"/>
</calcChain>
</file>

<file path=xl/comments1.xml><?xml version="1.0" encoding="utf-8"?>
<comments xmlns="http://schemas.openxmlformats.org/spreadsheetml/2006/main">
  <authors>
    <author>犬山市</author>
    <author>m</author>
  </authors>
  <commentList>
    <comment ref="B5" authorId="0" shapeId="0">
      <text>
        <r>
          <rPr>
            <sz val="9"/>
            <color indexed="81"/>
            <rFont val="MS P ゴシック"/>
            <family val="3"/>
            <charset val="128"/>
          </rPr>
          <t>数字を入れると「　月分」、「　　日」は自動で入力されます。</t>
        </r>
      </text>
    </comment>
    <comment ref="T13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入園料
⇒年間在籍月数（予定）で除</t>
        </r>
        <r>
          <rPr>
            <sz val="9"/>
            <color indexed="81"/>
            <rFont val="MS P ゴシック"/>
            <family val="3"/>
            <charset val="128"/>
          </rPr>
          <t>すことにより月額換算額を算出。
例）No1：50,000円÷12ヶ月＝4,166円（小数点以下切捨て）</t>
        </r>
      </text>
    </comment>
    <comment ref="W14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月途中入退園の場合
⇒月額換算額は日割り計算せず、上限額は日割り計算する。</t>
        </r>
        <r>
          <rPr>
            <sz val="9"/>
            <color indexed="81"/>
            <rFont val="MS P ゴシック"/>
            <family val="3"/>
            <charset val="128"/>
          </rPr>
          <t xml:space="preserve">
例）No2：月途中入園
　・入園料…50,000円÷6ヶ月＝8,333円
　・保育料…22,000円
　○月額換算額…8,330円＋22,000円＝30,333円
　○上限額…25,700円÷22日（開所日数）×7日（提供日数）＝8,177円</t>
        </r>
      </text>
    </comment>
    <comment ref="W16" authorId="0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>休学・復学の場合
⇒月額換算額は日割り計算せず、上限額は日割り計算する。</t>
        </r>
        <r>
          <rPr>
            <sz val="9"/>
            <color indexed="81"/>
            <rFont val="MS P ゴシック"/>
            <family val="3"/>
            <charset val="128"/>
          </rPr>
          <t xml:space="preserve">
例）No4：休学
　・入園料…50,000円÷6ヶ月＝8,333円</t>
        </r>
        <r>
          <rPr>
            <u/>
            <sz val="9"/>
            <color indexed="81"/>
            <rFont val="MS P ゴシック"/>
            <family val="3"/>
            <charset val="128"/>
          </rPr>
          <t>（休学している月は除く</t>
        </r>
        <r>
          <rPr>
            <u val="double"/>
            <sz val="9"/>
            <color indexed="81"/>
            <rFont val="MS P ゴシック"/>
            <family val="3"/>
            <charset val="128"/>
          </rPr>
          <t>）</t>
        </r>
        <r>
          <rPr>
            <sz val="9"/>
            <color indexed="81"/>
            <rFont val="MS P ゴシック"/>
            <family val="3"/>
            <charset val="128"/>
          </rPr>
          <t xml:space="preserve">
　・保育料…22,000円
　○月額換算額…8,333円＋22,000円＝30,333円
　○上限額…25,700円÷22日（開所日数）×9日（提供日数）＝10,513円</t>
        </r>
      </text>
    </comment>
    <comment ref="K19" authorId="1" shapeId="0">
      <text>
        <r>
          <rPr>
            <b/>
            <u/>
            <sz val="9"/>
            <color indexed="81"/>
            <rFont val="MS P ゴシック"/>
            <family val="3"/>
            <charset val="128"/>
          </rPr>
          <t xml:space="preserve">犬山市外へ転出、または市外から犬山市へ転入の場合
⇒月額換算額・上限額ともに日割り計算する。
</t>
        </r>
        <r>
          <rPr>
            <b/>
            <sz val="9"/>
            <color indexed="81"/>
            <rFont val="MS P ゴシック"/>
            <family val="3"/>
            <charset val="128"/>
          </rPr>
          <t>　※「異動事由」が転出入の場合は自動的に日割り計算されます。</t>
        </r>
        <r>
          <rPr>
            <b/>
            <u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例）No7：転入継続利用
　・入園料…50,000円÷6ヶ月（年間在籍月数）＝8,333円　
　　　　　</t>
        </r>
        <r>
          <rPr>
            <b/>
            <sz val="9"/>
            <color indexed="81"/>
            <rFont val="MS P ゴシック"/>
            <family val="3"/>
            <charset val="128"/>
          </rPr>
          <t>　8,333円÷22日（開所日数）×7日（転入日からのその月の提供日数）＝2,651円</t>
        </r>
        <r>
          <rPr>
            <sz val="9"/>
            <color indexed="81"/>
            <rFont val="MS P ゴシック"/>
            <family val="3"/>
            <charset val="128"/>
          </rPr>
          <t xml:space="preserve">
　※転園はしていないため、月数は在住市町村に関わらず年間在園月数で計算する。
  ・保育料…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22,000÷22日（開所日数）×7日（転入日からのその月の提供日数）＝7,000円
</t>
        </r>
        <r>
          <rPr>
            <sz val="9"/>
            <color indexed="81"/>
            <rFont val="MS P ゴシック"/>
            <family val="3"/>
            <charset val="128"/>
          </rPr>
          <t>　※転園はしない転出入の場合、保育料を日割り計算する。
　○月額換算額…2,651円＋7,000円＝9,651円
　○上限額…25,700円÷22日（開所日数）×7日（転入日からのその月の提供日数）＝8,177円
　※「提供日数」は犬山市の認定期間内における提供日数を入力。</t>
        </r>
      </text>
    </comment>
  </commentList>
</comments>
</file>

<file path=xl/sharedStrings.xml><?xml version="1.0" encoding="utf-8"?>
<sst xmlns="http://schemas.openxmlformats.org/spreadsheetml/2006/main" count="77" uniqueCount="50">
  <si>
    <t>月の日数</t>
    <rPh sb="0" eb="1">
      <t>つき</t>
    </rPh>
    <rPh sb="2" eb="4">
      <t>にっすう</t>
    </rPh>
    <phoneticPr fontId="3" type="Hiragana"/>
  </si>
  <si>
    <t>№</t>
  </si>
  <si>
    <t>認定子ども</t>
    <rPh sb="0" eb="2">
      <t>にんてい</t>
    </rPh>
    <rPh sb="2" eb="3">
      <t>こ</t>
    </rPh>
    <phoneticPr fontId="3" type="Hiragana"/>
  </si>
  <si>
    <t>認定
種別</t>
    <rPh sb="0" eb="2">
      <t>にんてい</t>
    </rPh>
    <rPh sb="3" eb="5">
      <t>しゅべつ</t>
    </rPh>
    <phoneticPr fontId="3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</si>
  <si>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3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</si>
  <si>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3" type="Hiragana"/>
  </si>
  <si>
    <t>提供日数等</t>
    <rPh sb="0" eb="2">
      <t>ていきょう</t>
    </rPh>
    <rPh sb="2" eb="4">
      <t>にっすう</t>
    </rPh>
    <rPh sb="4" eb="5">
      <t>とう</t>
    </rPh>
    <phoneticPr fontId="3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</si>
  <si>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3" type="Hiragana"/>
  </si>
  <si>
    <t>提供した日</t>
    <rPh sb="0" eb="2">
      <t>ていきょう</t>
    </rPh>
    <rPh sb="4" eb="5">
      <t>ひ</t>
    </rPh>
    <phoneticPr fontId="3" type="Hiragana"/>
  </si>
  <si>
    <t>提供時間帯</t>
    <rPh sb="0" eb="2">
      <t>ていきょう</t>
    </rPh>
    <rPh sb="2" eb="5">
      <t>じかんたい</t>
    </rPh>
    <phoneticPr fontId="3" type="Hiragana"/>
  </si>
  <si>
    <t>設定料金</t>
    <rPh sb="0" eb="2">
      <t>せってい</t>
    </rPh>
    <rPh sb="2" eb="4">
      <t>りょうきん</t>
    </rPh>
    <phoneticPr fontId="3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</si>
  <si>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3" type="Hiragana"/>
  </si>
  <si>
    <t>上限額</t>
    <rPh sb="0" eb="3">
      <t>じょうげんがく</t>
    </rPh>
    <phoneticPr fontId="3" type="Hiragana"/>
  </si>
  <si>
    <t>請求額</t>
    <rPh sb="0" eb="3">
      <t>せいきゅうがく</t>
    </rPh>
    <phoneticPr fontId="3" type="Hiragana"/>
  </si>
  <si>
    <t>氏名</t>
    <rPh sb="0" eb="2">
      <t>しめい</t>
    </rPh>
    <phoneticPr fontId="3" type="Hiragana"/>
  </si>
  <si>
    <t>フリガナ</t>
    <phoneticPr fontId="3" type="Hiragana"/>
  </si>
  <si>
    <t>年</t>
    <rPh sb="0" eb="1">
      <t>ねん</t>
    </rPh>
    <phoneticPr fontId="3" type="Hiragana"/>
  </si>
  <si>
    <t>月</t>
    <rPh sb="0" eb="1">
      <t>つき</t>
    </rPh>
    <phoneticPr fontId="3" type="Hiragana"/>
  </si>
  <si>
    <t>日</t>
    <rPh sb="0" eb="1">
      <t>ひ</t>
    </rPh>
    <phoneticPr fontId="3" type="Hiragana"/>
  </si>
  <si>
    <t>始</t>
    <rPh sb="0" eb="1">
      <t>はじ</t>
    </rPh>
    <phoneticPr fontId="3" type="Hiragana"/>
  </si>
  <si>
    <t>終</t>
    <rPh sb="0" eb="1">
      <t>お</t>
    </rPh>
    <phoneticPr fontId="3" type="Hiragana"/>
  </si>
  <si>
    <t>提供
日数</t>
    <rPh sb="0" eb="2">
      <t>ていきょう</t>
    </rPh>
    <rPh sb="3" eb="5">
      <t>にっすう</t>
    </rPh>
    <phoneticPr fontId="3" type="Hiragana"/>
  </si>
  <si>
    <t>開園日数</t>
    <rPh sb="0" eb="2">
      <t>かいえん</t>
    </rPh>
    <rPh sb="2" eb="4">
      <t>にっすう</t>
    </rPh>
    <phoneticPr fontId="3" type="Hiragana"/>
  </si>
  <si>
    <t>入園料</t>
    <rPh sb="0" eb="3">
      <t>にゅうえんりょう</t>
    </rPh>
    <phoneticPr fontId="3" type="Hiragana"/>
  </si>
  <si>
    <t>保育料</t>
    <rPh sb="0" eb="3">
      <t>ほいくりょう</t>
    </rPh>
    <phoneticPr fontId="3" type="Hiragana"/>
  </si>
  <si>
    <t>計</t>
    <rPh sb="0" eb="1">
      <t>けい</t>
    </rPh>
    <phoneticPr fontId="3" type="Hiragana"/>
  </si>
  <si>
    <t>1</t>
  </si>
  <si>
    <t>10:00</t>
  </si>
  <si>
    <t>14:00</t>
  </si>
  <si>
    <t>入園</t>
    <rPh sb="0" eb="2">
      <t>にゅうえん</t>
    </rPh>
    <phoneticPr fontId="3" type="Hiragana"/>
  </si>
  <si>
    <t>退園</t>
    <rPh sb="0" eb="2">
      <t>たいえん</t>
    </rPh>
    <phoneticPr fontId="3" type="Hiragana"/>
  </si>
  <si>
    <t>休学</t>
    <rPh sb="0" eb="2">
      <t>きゅうがく</t>
    </rPh>
    <phoneticPr fontId="3" type="Hiragana"/>
  </si>
  <si>
    <t>復学</t>
    <rPh sb="0" eb="2">
      <t>ふくがく</t>
    </rPh>
    <phoneticPr fontId="3" type="Hiragana"/>
  </si>
  <si>
    <t>転出(継続利用)</t>
    <rPh sb="0" eb="2">
      <t>てんしゅつ</t>
    </rPh>
    <rPh sb="3" eb="5">
      <t>けいぞく</t>
    </rPh>
    <rPh sb="5" eb="7">
      <t>りよう</t>
    </rPh>
    <phoneticPr fontId="3" type="Hiragana"/>
  </si>
  <si>
    <t>転入(継続利用)</t>
    <rPh sb="0" eb="2">
      <t>てんにゅう</t>
    </rPh>
    <rPh sb="3" eb="5">
      <t>けいぞく</t>
    </rPh>
    <rPh sb="5" eb="7">
      <t>りよう</t>
    </rPh>
    <phoneticPr fontId="3" type="Hiragana"/>
  </si>
  <si>
    <t>合　計</t>
    <rPh sb="0" eb="1">
      <t>あ</t>
    </rPh>
    <rPh sb="2" eb="3">
      <t>けい</t>
    </rPh>
    <phoneticPr fontId="3" type="Hiragana"/>
  </si>
  <si>
    <t>　上記のとおり認定子どもに対し、特定子ども・子育て支援を提供したことを証明します。</t>
    <rPh sb="1" eb="3">
      <t>じょうき</t>
    </rPh>
    <rPh sb="7" eb="9">
      <t>にんてい</t>
    </rPh>
    <rPh sb="9" eb="10">
      <t>こ</t>
    </rPh>
    <rPh sb="13" eb="14">
      <t>たい</t>
    </rPh>
    <rPh sb="16" eb="18">
      <t>とくてい</t>
    </rPh>
    <rPh sb="18" eb="19">
      <t>こ</t>
    </rPh>
    <rPh sb="22" eb="24">
      <t>こそだ</t>
    </rPh>
    <rPh sb="25" eb="27">
      <t>しえん</t>
    </rPh>
    <rPh sb="28" eb="30">
      <t>ていきょう</t>
    </rPh>
    <rPh sb="35" eb="37">
      <t>しょうめい</t>
    </rPh>
    <phoneticPr fontId="3" type="Hiragana"/>
  </si>
  <si>
    <t>設置者名称</t>
    <rPh sb="0" eb="3">
      <t>せっちしゃ</t>
    </rPh>
    <rPh sb="3" eb="5">
      <t>めいしょう</t>
    </rPh>
    <phoneticPr fontId="3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</si>
  <si>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3" type="Hiragana"/>
  </si>
  <si>
    <t>代表者職氏名</t>
    <rPh sb="0" eb="3">
      <t>だいひょうしゃ</t>
    </rPh>
    <rPh sb="3" eb="4">
      <t>しょく</t>
    </rPh>
    <rPh sb="4" eb="6">
      <t>しめい</t>
    </rPh>
    <phoneticPr fontId="3" type="Hiragana"/>
  </si>
  <si>
    <t>施設・事業所の名称</t>
    <rPh sb="0" eb="2">
      <t>しせつ</t>
    </rPh>
    <rPh sb="3" eb="6">
      <t>じぎょうしょ</t>
    </rPh>
    <rPh sb="7" eb="9">
      <t>めいしょう</t>
    </rPh>
    <phoneticPr fontId="3" type="Hiragana"/>
  </si>
  <si>
    <t>認定番号</t>
    <rPh sb="0" eb="2">
      <t>ニンテイ</t>
    </rPh>
    <rPh sb="2" eb="4">
      <t>バンゴウ</t>
    </rPh>
    <phoneticPr fontId="1"/>
  </si>
  <si>
    <t>年　　　　月　　　　日</t>
    <rPh sb="0" eb="1">
      <t>ネン</t>
    </rPh>
    <rPh sb="5" eb="6">
      <t>ガツ</t>
    </rPh>
    <rPh sb="10" eb="11">
      <t>ヒ</t>
    </rPh>
    <phoneticPr fontId="1"/>
  </si>
  <si>
    <t>入園
年月日</t>
    <rPh sb="0" eb="2">
      <t>にゅうえん</t>
    </rPh>
    <rPh sb="3" eb="6">
      <t>ねんがっぴ</t>
    </rPh>
    <phoneticPr fontId="3" type="Hiragana"/>
  </si>
  <si>
    <t>開所日数</t>
    <rPh sb="0" eb="2">
      <t>かいしょ</t>
    </rPh>
    <rPh sb="2" eb="4">
      <t>にっすう</t>
    </rPh>
    <phoneticPr fontId="3" type="Hiragana"/>
  </si>
  <si>
    <t>様式3-2</t>
    <rPh sb="0" eb="2">
      <t>ヨウシキ</t>
    </rPh>
    <phoneticPr fontId="1"/>
  </si>
  <si>
    <t>年齢区分</t>
    <rPh sb="0" eb="2">
      <t>ねんれい</t>
    </rPh>
    <rPh sb="2" eb="4">
      <t>くぶん</t>
    </rPh>
    <phoneticPr fontId="3" type="Hiragana"/>
  </si>
  <si>
    <t>3歳児</t>
  </si>
  <si>
    <t>2歳児（満3歳児）</t>
  </si>
  <si>
    <t>法定代理受領時における新制度未移行幼稚園の「特定子ども・子育て支援提供証明書（市町村提出用）」　兼　「請求額内訳書」</t>
    <rPh sb="0" eb="2">
      <t>ほうてい</t>
    </rPh>
    <rPh sb="2" eb="4">
      <t>だいり</t>
    </rPh>
    <rPh sb="4" eb="6">
      <t>じゅりょう</t>
    </rPh>
    <rPh sb="6" eb="7">
      <t>じ</t>
    </rPh>
    <rPh sb="11" eb="14">
      <t>しんせいど</t>
    </rPh>
    <rPh sb="14" eb="15">
      <t>み</t>
    </rPh>
    <rPh sb="15" eb="17">
      <t>いこう</t>
    </rPh>
    <rPh sb="17" eb="20">
      <t>ようちえん</t>
    </rPh>
    <rPh sb="22" eb="24">
      <t>とくてい</t>
    </rPh>
    <rPh sb="24" eb="25">
      <t>こ</t>
    </rPh>
    <rPh sb="28" eb="30">
      <t>こそだ</t>
    </rPh>
    <rPh sb="31" eb="33">
      <t>しえん</t>
    </rPh>
    <rPh sb="33" eb="35">
      <t>ていきょう</t>
    </rPh>
    <rPh sb="35" eb="38">
      <t>しょうめいしょ</t>
    </rPh>
    <rPh sb="39" eb="42">
      <t>しちょうそん</t>
    </rPh>
    <rPh sb="42" eb="44">
      <t>ていしゅつ</t>
    </rPh>
    <rPh sb="44" eb="45">
      <t>よう</t>
    </rPh>
    <rPh sb="48" eb="49">
      <t>けん</t>
    </rPh>
    <rPh sb="51" eb="53">
      <t>せいきゅう</t>
    </rPh>
    <rPh sb="53" eb="54">
      <t>がく</t>
    </rPh>
    <rPh sb="54" eb="56">
      <t>うちわけ</t>
    </rPh>
    <rPh sb="56" eb="57">
      <t>しょ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</si>
</sst>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月分&quot;"/>
    <numFmt numFmtId="177" formatCode="#,##0&quot;日&quot;"/>
    <numFmt numFmtId="178" formatCode="#,##0&quot;号&quot;"/>
    <numFmt numFmtId="179" formatCode="[$-411]ge\.m\.d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 val="double"/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u val="double"/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Dot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2" borderId="0" xfId="0" applyNumberFormat="1" applyFont="1" applyFill="1" applyAlignment="1">
      <alignment horizontal="center" vertical="center" shrinkToFit="1"/>
    </xf>
    <xf numFmtId="0" fontId="4" fillId="2" borderId="0" xfId="0" applyNumberFormat="1" applyFont="1" applyFill="1" applyAlignment="1">
      <alignment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38" fontId="4" fillId="2" borderId="0" xfId="1" applyFont="1" applyFill="1" applyAlignment="1">
      <alignment vertical="center" shrinkToFit="1"/>
    </xf>
    <xf numFmtId="38" fontId="9" fillId="2" borderId="0" xfId="1" applyFont="1" applyFill="1" applyBorder="1" applyAlignment="1">
      <alignment vertical="center" shrinkToFit="1"/>
    </xf>
    <xf numFmtId="38" fontId="9" fillId="2" borderId="0" xfId="1" applyFont="1" applyFill="1" applyBorder="1" applyAlignment="1">
      <alignment horizontal="right" vertical="center"/>
    </xf>
    <xf numFmtId="38" fontId="9" fillId="2" borderId="0" xfId="1" applyFont="1" applyFill="1" applyBorder="1" applyAlignment="1">
      <alignment horizontal="center" vertical="center" shrinkToFit="1"/>
    </xf>
    <xf numFmtId="176" fontId="4" fillId="2" borderId="0" xfId="0" applyNumberFormat="1" applyFont="1" applyFill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Border="1" applyAlignment="1">
      <alignment horizontal="center" vertical="center" shrinkToFit="1"/>
    </xf>
    <xf numFmtId="177" fontId="4" fillId="2" borderId="5" xfId="0" applyNumberFormat="1" applyFont="1" applyFill="1" applyBorder="1" applyAlignment="1">
      <alignment horizontal="center" vertical="center" shrinkToFit="1"/>
    </xf>
    <xf numFmtId="177" fontId="4" fillId="2" borderId="6" xfId="0" applyNumberFormat="1" applyFont="1" applyFill="1" applyBorder="1" applyAlignment="1">
      <alignment horizontal="center" vertical="center" shrinkToFit="1"/>
    </xf>
    <xf numFmtId="177" fontId="4" fillId="2" borderId="0" xfId="0" applyNumberFormat="1" applyFont="1" applyFill="1" applyBorder="1" applyAlignment="1">
      <alignment horizontal="center" vertical="center" shrinkToFit="1"/>
    </xf>
    <xf numFmtId="177" fontId="4" fillId="2" borderId="9" xfId="0" applyNumberFormat="1" applyFont="1" applyFill="1" applyBorder="1" applyAlignment="1">
      <alignment horizontal="center" vertical="center" shrinkToFit="1"/>
    </xf>
    <xf numFmtId="0" fontId="8" fillId="2" borderId="40" xfId="0" applyNumberFormat="1" applyFont="1" applyFill="1" applyBorder="1" applyAlignment="1">
      <alignment horizontal="left" vertical="center" shrinkToFit="1"/>
    </xf>
    <xf numFmtId="38" fontId="4" fillId="2" borderId="0" xfId="1" applyFont="1" applyFill="1" applyBorder="1" applyAlignment="1">
      <alignment vertical="center" wrapText="1" shrinkToFit="1"/>
    </xf>
    <xf numFmtId="0" fontId="4" fillId="2" borderId="5" xfId="0" applyNumberFormat="1" applyFont="1" applyFill="1" applyBorder="1" applyAlignment="1">
      <alignment horizontal="center" vertical="center" shrinkToFit="1"/>
    </xf>
    <xf numFmtId="0" fontId="4" fillId="2" borderId="6" xfId="0" applyNumberFormat="1" applyFont="1" applyFill="1" applyBorder="1" applyAlignment="1">
      <alignment horizontal="center" vertical="center" shrinkToFit="1"/>
    </xf>
    <xf numFmtId="0" fontId="4" fillId="2" borderId="26" xfId="0" applyNumberFormat="1" applyFont="1" applyFill="1" applyBorder="1" applyAlignment="1">
      <alignment horizontal="center" vertical="center" shrinkToFit="1"/>
    </xf>
    <xf numFmtId="0" fontId="4" fillId="2" borderId="5" xfId="0" applyNumberFormat="1" applyFont="1" applyFill="1" applyBorder="1" applyAlignment="1">
      <alignment horizontal="center" vertical="center" wrapText="1" shrinkToFit="1"/>
    </xf>
    <xf numFmtId="0" fontId="4" fillId="2" borderId="26" xfId="0" applyNumberFormat="1" applyFont="1" applyFill="1" applyBorder="1" applyAlignment="1">
      <alignment horizontal="center" vertical="center" wrapText="1" shrinkToFit="1"/>
    </xf>
    <xf numFmtId="49" fontId="4" fillId="2" borderId="26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38" fontId="4" fillId="2" borderId="28" xfId="1" applyFont="1" applyFill="1" applyBorder="1" applyAlignment="1">
      <alignment horizontal="center" vertical="center" shrinkToFit="1"/>
    </xf>
    <xf numFmtId="38" fontId="4" fillId="2" borderId="26" xfId="1" applyFont="1" applyFill="1" applyBorder="1" applyAlignment="1">
      <alignment horizontal="center" vertical="center" shrinkToFit="1"/>
    </xf>
    <xf numFmtId="38" fontId="4" fillId="2" borderId="26" xfId="1" applyFont="1" applyFill="1" applyBorder="1" applyAlignment="1">
      <alignment horizontal="center" vertical="center" wrapText="1" shrinkToFit="1"/>
    </xf>
    <xf numFmtId="0" fontId="4" fillId="2" borderId="29" xfId="0" applyNumberFormat="1" applyFont="1" applyFill="1" applyBorder="1" applyAlignment="1">
      <alignment vertical="center" shrinkToFit="1"/>
    </xf>
    <xf numFmtId="0" fontId="4" fillId="2" borderId="30" xfId="0" applyNumberFormat="1" applyFont="1" applyFill="1" applyBorder="1" applyAlignment="1">
      <alignment horizontal="center" vertical="center" shrinkToFit="1"/>
    </xf>
    <xf numFmtId="0" fontId="4" fillId="2" borderId="32" xfId="0" applyNumberFormat="1" applyFont="1" applyFill="1" applyBorder="1" applyAlignment="1">
      <alignment horizontal="center" vertical="center" shrinkToFit="1"/>
    </xf>
    <xf numFmtId="0" fontId="4" fillId="2" borderId="18" xfId="0" applyNumberFormat="1" applyFont="1" applyFill="1" applyBorder="1" applyAlignment="1">
      <alignment horizontal="center" vertical="center" shrinkToFit="1"/>
    </xf>
    <xf numFmtId="178" fontId="4" fillId="2" borderId="30" xfId="0" applyNumberFormat="1" applyFont="1" applyFill="1" applyBorder="1" applyAlignment="1">
      <alignment horizontal="center" vertical="center" shrinkToFit="1"/>
    </xf>
    <xf numFmtId="179" fontId="4" fillId="2" borderId="32" xfId="0" applyNumberFormat="1" applyFont="1" applyFill="1" applyBorder="1" applyAlignment="1">
      <alignment horizontal="center" vertical="center" shrinkToFit="1"/>
    </xf>
    <xf numFmtId="0" fontId="4" fillId="2" borderId="31" xfId="0" applyNumberFormat="1" applyFont="1" applyFill="1" applyBorder="1" applyAlignment="1">
      <alignment horizontal="center" vertical="center" shrinkToFit="1"/>
    </xf>
    <xf numFmtId="0" fontId="5" fillId="2" borderId="31" xfId="0" applyNumberFormat="1" applyFont="1" applyFill="1" applyBorder="1" applyAlignment="1">
      <alignment horizontal="center" vertical="center" shrinkToFit="1"/>
    </xf>
    <xf numFmtId="49" fontId="4" fillId="2" borderId="31" xfId="0" applyNumberFormat="1" applyFont="1" applyFill="1" applyBorder="1" applyAlignment="1">
      <alignment horizontal="right" vertical="center" shrinkToFit="1"/>
    </xf>
    <xf numFmtId="49" fontId="4" fillId="2" borderId="32" xfId="0" applyNumberFormat="1" applyFont="1" applyFill="1" applyBorder="1" applyAlignment="1">
      <alignment horizontal="right" vertical="center" shrinkToFit="1"/>
    </xf>
    <xf numFmtId="38" fontId="4" fillId="2" borderId="33" xfId="1" applyFont="1" applyFill="1" applyBorder="1" applyAlignment="1">
      <alignment horizontal="right" vertical="center" shrinkToFit="1"/>
    </xf>
    <xf numFmtId="38" fontId="4" fillId="2" borderId="31" xfId="1" applyFont="1" applyFill="1" applyBorder="1" applyAlignment="1">
      <alignment horizontal="right" vertical="center" shrinkToFit="1"/>
    </xf>
    <xf numFmtId="38" fontId="5" fillId="2" borderId="31" xfId="1" applyFont="1" applyFill="1" applyBorder="1" applyAlignment="1">
      <alignment horizontal="right" vertical="center" shrinkToFit="1"/>
    </xf>
    <xf numFmtId="38" fontId="5" fillId="2" borderId="32" xfId="1" applyFont="1" applyFill="1" applyBorder="1" applyAlignment="1">
      <alignment horizontal="right" vertical="center" shrinkToFit="1"/>
    </xf>
    <xf numFmtId="38" fontId="4" fillId="2" borderId="0" xfId="1" applyFont="1" applyFill="1" applyAlignment="1">
      <alignment horizontal="center" vertical="center" shrinkToFit="1"/>
    </xf>
    <xf numFmtId="0" fontId="4" fillId="2" borderId="16" xfId="0" applyNumberFormat="1" applyFont="1" applyFill="1" applyBorder="1" applyAlignment="1">
      <alignment vertical="center" shrinkToFit="1"/>
    </xf>
    <xf numFmtId="0" fontId="4" fillId="2" borderId="22" xfId="0" applyNumberFormat="1" applyFont="1" applyFill="1" applyBorder="1" applyAlignment="1">
      <alignment horizontal="center" vertical="center" shrinkToFit="1"/>
    </xf>
    <xf numFmtId="178" fontId="4" fillId="2" borderId="3" xfId="0" applyNumberFormat="1" applyFont="1" applyFill="1" applyBorder="1" applyAlignment="1">
      <alignment horizontal="center" vertical="center" shrinkToFit="1"/>
    </xf>
    <xf numFmtId="0" fontId="4" fillId="2" borderId="20" xfId="0" applyNumberFormat="1" applyFont="1" applyFill="1" applyBorder="1" applyAlignment="1">
      <alignment horizontal="center" vertical="center" shrinkToFit="1"/>
    </xf>
    <xf numFmtId="0" fontId="5" fillId="2" borderId="20" xfId="0" applyNumberFormat="1" applyFont="1" applyFill="1" applyBorder="1" applyAlignment="1">
      <alignment horizontal="center" vertical="center" shrinkToFit="1"/>
    </xf>
    <xf numFmtId="49" fontId="4" fillId="2" borderId="20" xfId="0" applyNumberFormat="1" applyFont="1" applyFill="1" applyBorder="1" applyAlignment="1">
      <alignment horizontal="right" vertical="center" shrinkToFit="1"/>
    </xf>
    <xf numFmtId="49" fontId="4" fillId="2" borderId="4" xfId="0" applyNumberFormat="1" applyFont="1" applyFill="1" applyBorder="1" applyAlignment="1">
      <alignment horizontal="right" vertical="center" shrinkToFit="1"/>
    </xf>
    <xf numFmtId="38" fontId="4" fillId="2" borderId="23" xfId="1" applyFont="1" applyFill="1" applyBorder="1" applyAlignment="1">
      <alignment horizontal="right" vertical="center" shrinkToFit="1"/>
    </xf>
    <xf numFmtId="38" fontId="4" fillId="2" borderId="20" xfId="1" applyFont="1" applyFill="1" applyBorder="1" applyAlignment="1">
      <alignment horizontal="right" vertical="center" shrinkToFit="1"/>
    </xf>
    <xf numFmtId="38" fontId="5" fillId="2" borderId="20" xfId="1" applyFont="1" applyFill="1" applyBorder="1" applyAlignment="1">
      <alignment horizontal="right" vertical="center" shrinkToFit="1"/>
    </xf>
    <xf numFmtId="38" fontId="5" fillId="2" borderId="4" xfId="1" applyFont="1" applyFill="1" applyBorder="1" applyAlignment="1">
      <alignment horizontal="right" vertical="center" shrinkToFit="1"/>
    </xf>
    <xf numFmtId="38" fontId="4" fillId="2" borderId="23" xfId="0" applyNumberFormat="1" applyFont="1" applyFill="1" applyBorder="1" applyAlignment="1">
      <alignment horizontal="right" vertical="center" shrinkToFit="1"/>
    </xf>
    <xf numFmtId="179" fontId="4" fillId="2" borderId="4" xfId="0" applyNumberFormat="1" applyFont="1" applyFill="1" applyBorder="1" applyAlignment="1">
      <alignment horizontal="center" vertical="center" shrinkToFit="1"/>
    </xf>
    <xf numFmtId="0" fontId="4" fillId="2" borderId="34" xfId="0" applyNumberFormat="1" applyFont="1" applyFill="1" applyBorder="1" applyAlignment="1">
      <alignment vertical="center" shrinkToFit="1"/>
    </xf>
    <xf numFmtId="0" fontId="4" fillId="2" borderId="35" xfId="0" applyNumberFormat="1" applyFont="1" applyFill="1" applyBorder="1" applyAlignment="1">
      <alignment horizontal="center" vertical="center" shrinkToFit="1"/>
    </xf>
    <xf numFmtId="0" fontId="4" fillId="2" borderId="37" xfId="0" applyNumberFormat="1" applyFont="1" applyFill="1" applyBorder="1" applyAlignment="1">
      <alignment horizontal="center" vertical="center" shrinkToFit="1"/>
    </xf>
    <xf numFmtId="0" fontId="4" fillId="2" borderId="45" xfId="0" applyNumberFormat="1" applyFont="1" applyFill="1" applyBorder="1" applyAlignment="1">
      <alignment horizontal="center" vertical="center" shrinkToFit="1"/>
    </xf>
    <xf numFmtId="178" fontId="4" fillId="2" borderId="35" xfId="0" applyNumberFormat="1" applyFont="1" applyFill="1" applyBorder="1" applyAlignment="1">
      <alignment horizontal="center" vertical="center" shrinkToFit="1"/>
    </xf>
    <xf numFmtId="179" fontId="4" fillId="2" borderId="37" xfId="0" applyNumberFormat="1" applyFont="1" applyFill="1" applyBorder="1" applyAlignment="1">
      <alignment horizontal="center" vertical="center" shrinkToFit="1"/>
    </xf>
    <xf numFmtId="0" fontId="4" fillId="2" borderId="36" xfId="0" applyNumberFormat="1" applyFont="1" applyFill="1" applyBorder="1" applyAlignment="1">
      <alignment horizontal="center" vertical="center" shrinkToFit="1"/>
    </xf>
    <xf numFmtId="0" fontId="5" fillId="2" borderId="36" xfId="0" applyNumberFormat="1" applyFont="1" applyFill="1" applyBorder="1" applyAlignment="1">
      <alignment horizontal="center" vertical="center" shrinkToFit="1"/>
    </xf>
    <xf numFmtId="49" fontId="4" fillId="2" borderId="36" xfId="0" applyNumberFormat="1" applyFont="1" applyFill="1" applyBorder="1" applyAlignment="1">
      <alignment horizontal="right" vertical="center" shrinkToFit="1"/>
    </xf>
    <xf numFmtId="49" fontId="4" fillId="2" borderId="37" xfId="0" applyNumberFormat="1" applyFont="1" applyFill="1" applyBorder="1" applyAlignment="1">
      <alignment horizontal="right" vertical="center" shrinkToFit="1"/>
    </xf>
    <xf numFmtId="38" fontId="4" fillId="2" borderId="38" xfId="0" applyNumberFormat="1" applyFont="1" applyFill="1" applyBorder="1" applyAlignment="1">
      <alignment horizontal="right" vertical="center" shrinkToFit="1"/>
    </xf>
    <xf numFmtId="38" fontId="4" fillId="2" borderId="36" xfId="1" applyFont="1" applyFill="1" applyBorder="1" applyAlignment="1">
      <alignment horizontal="right" vertical="center" shrinkToFit="1"/>
    </xf>
    <xf numFmtId="38" fontId="5" fillId="2" borderId="36" xfId="1" applyFont="1" applyFill="1" applyBorder="1" applyAlignment="1">
      <alignment horizontal="right" vertical="center" shrinkToFit="1"/>
    </xf>
    <xf numFmtId="38" fontId="5" fillId="2" borderId="37" xfId="1" applyFont="1" applyFill="1" applyBorder="1" applyAlignment="1">
      <alignment horizontal="right" vertical="center" shrinkToFit="1"/>
    </xf>
    <xf numFmtId="0" fontId="4" fillId="2" borderId="40" xfId="0" applyNumberFormat="1" applyFont="1" applyFill="1" applyBorder="1" applyAlignment="1">
      <alignment horizontal="center" vertical="center" shrinkToFit="1"/>
    </xf>
    <xf numFmtId="178" fontId="4" fillId="2" borderId="42" xfId="0" applyNumberFormat="1" applyFont="1" applyFill="1" applyBorder="1" applyAlignment="1">
      <alignment horizontal="center" vertical="center" shrinkToFit="1"/>
    </xf>
    <xf numFmtId="179" fontId="4" fillId="2" borderId="43" xfId="0" applyNumberFormat="1" applyFont="1" applyFill="1" applyBorder="1" applyAlignment="1">
      <alignment horizontal="center" vertical="center" shrinkToFit="1"/>
    </xf>
    <xf numFmtId="0" fontId="4" fillId="2" borderId="42" xfId="0" applyNumberFormat="1" applyFont="1" applyFill="1" applyBorder="1" applyAlignment="1">
      <alignment horizontal="center" vertical="center" shrinkToFit="1"/>
    </xf>
    <xf numFmtId="0" fontId="4" fillId="2" borderId="27" xfId="0" applyNumberFormat="1" applyFont="1" applyFill="1" applyBorder="1" applyAlignment="1">
      <alignment horizontal="center" vertical="center" shrinkToFit="1"/>
    </xf>
    <xf numFmtId="0" fontId="4" fillId="2" borderId="43" xfId="0" applyNumberFormat="1" applyFont="1" applyFill="1" applyBorder="1" applyAlignment="1">
      <alignment horizontal="center" vertical="center" shrinkToFit="1"/>
    </xf>
    <xf numFmtId="0" fontId="5" fillId="2" borderId="27" xfId="0" applyNumberFormat="1" applyFont="1" applyFill="1" applyBorder="1" applyAlignment="1">
      <alignment horizontal="center" vertical="center" shrinkToFit="1"/>
    </xf>
    <xf numFmtId="49" fontId="4" fillId="2" borderId="27" xfId="0" applyNumberFormat="1" applyFont="1" applyFill="1" applyBorder="1" applyAlignment="1">
      <alignment horizontal="right" vertical="center" shrinkToFit="1"/>
    </xf>
    <xf numFmtId="49" fontId="4" fillId="2" borderId="43" xfId="0" applyNumberFormat="1" applyFont="1" applyFill="1" applyBorder="1" applyAlignment="1">
      <alignment horizontal="right" vertical="center" shrinkToFit="1"/>
    </xf>
    <xf numFmtId="38" fontId="4" fillId="2" borderId="44" xfId="0" applyNumberFormat="1" applyFont="1" applyFill="1" applyBorder="1" applyAlignment="1">
      <alignment horizontal="right" vertical="center" shrinkToFit="1"/>
    </xf>
    <xf numFmtId="38" fontId="4" fillId="2" borderId="27" xfId="1" applyFont="1" applyFill="1" applyBorder="1" applyAlignment="1">
      <alignment horizontal="right" vertical="center" shrinkToFit="1"/>
    </xf>
    <xf numFmtId="38" fontId="5" fillId="2" borderId="27" xfId="1" applyFont="1" applyFill="1" applyBorder="1" applyAlignment="1">
      <alignment horizontal="right" vertical="center" shrinkToFit="1"/>
    </xf>
    <xf numFmtId="38" fontId="5" fillId="2" borderId="43" xfId="1" applyFont="1" applyFill="1" applyBorder="1" applyAlignment="1">
      <alignment horizontal="right" vertical="center" shrinkToFit="1"/>
    </xf>
    <xf numFmtId="0" fontId="13" fillId="2" borderId="49" xfId="0" applyNumberFormat="1" applyFont="1" applyFill="1" applyBorder="1" applyAlignment="1">
      <alignment vertical="center" shrinkToFit="1"/>
    </xf>
    <xf numFmtId="0" fontId="13" fillId="2" borderId="49" xfId="0" applyNumberFormat="1" applyFont="1" applyFill="1" applyBorder="1" applyAlignment="1">
      <alignment horizontal="center" vertical="center" shrinkToFit="1"/>
    </xf>
    <xf numFmtId="49" fontId="13" fillId="2" borderId="49" xfId="0" applyNumberFormat="1" applyFont="1" applyFill="1" applyBorder="1" applyAlignment="1">
      <alignment horizontal="center" vertical="center" shrinkToFit="1"/>
    </xf>
    <xf numFmtId="38" fontId="13" fillId="2" borderId="49" xfId="1" applyFont="1" applyFill="1" applyBorder="1" applyAlignment="1">
      <alignment vertical="center" shrinkToFit="1"/>
    </xf>
    <xf numFmtId="0" fontId="9" fillId="2" borderId="0" xfId="0" applyNumberFormat="1" applyFont="1" applyFill="1" applyAlignment="1">
      <alignment horizontal="left" vertical="center" shrinkToFit="1"/>
    </xf>
    <xf numFmtId="0" fontId="14" fillId="0" borderId="0" xfId="0" applyNumberFormat="1" applyFont="1" applyFill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0" fontId="8" fillId="2" borderId="40" xfId="0" applyNumberFormat="1" applyFont="1" applyFill="1" applyBorder="1" applyAlignment="1">
      <alignment horizontal="left" vertical="center" shrinkToFit="1"/>
    </xf>
    <xf numFmtId="0" fontId="4" fillId="2" borderId="7" xfId="0" applyNumberFormat="1" applyFont="1" applyFill="1" applyBorder="1" applyAlignment="1">
      <alignment horizontal="center" vertical="center" shrinkToFit="1"/>
    </xf>
    <xf numFmtId="0" fontId="4" fillId="2" borderId="16" xfId="0" applyNumberFormat="1" applyFont="1" applyFill="1" applyBorder="1" applyAlignment="1">
      <alignment horizontal="center" vertical="center" shrinkToFit="1"/>
    </xf>
    <xf numFmtId="0" fontId="4" fillId="2" borderId="25" xfId="0" applyNumberFormat="1" applyFont="1" applyFill="1" applyBorder="1" applyAlignment="1">
      <alignment horizontal="center" vertical="center" shrinkToFit="1"/>
    </xf>
    <xf numFmtId="0" fontId="4" fillId="2" borderId="8" xfId="0" applyNumberFormat="1" applyFont="1" applyFill="1" applyBorder="1" applyAlignment="1">
      <alignment horizontal="center" vertical="center" shrinkToFit="1"/>
    </xf>
    <xf numFmtId="0" fontId="4" fillId="2" borderId="10" xfId="0" applyNumberFormat="1" applyFont="1" applyFill="1" applyBorder="1" applyAlignment="1">
      <alignment horizontal="center" vertical="center" shrinkToFit="1"/>
    </xf>
    <xf numFmtId="0" fontId="4" fillId="2" borderId="17" xfId="0" applyNumberFormat="1" applyFont="1" applyFill="1" applyBorder="1" applyAlignment="1">
      <alignment horizontal="center" vertical="center" shrinkToFit="1"/>
    </xf>
    <xf numFmtId="0" fontId="4" fillId="2" borderId="19" xfId="0" applyNumberFormat="1" applyFont="1" applyFill="1" applyBorder="1" applyAlignment="1">
      <alignment horizontal="center" vertical="center" shrinkToFit="1"/>
    </xf>
    <xf numFmtId="0" fontId="4" fillId="2" borderId="46" xfId="0" applyNumberFormat="1" applyFont="1" applyFill="1" applyBorder="1" applyAlignment="1">
      <alignment horizontal="center" vertical="center" shrinkToFit="1"/>
    </xf>
    <xf numFmtId="0" fontId="4" fillId="2" borderId="47" xfId="0" applyNumberFormat="1" applyFont="1" applyFill="1" applyBorder="1" applyAlignment="1">
      <alignment horizontal="center" vertical="center" shrinkToFit="1"/>
    </xf>
    <xf numFmtId="0" fontId="4" fillId="2" borderId="48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wrapText="1" shrinkToFit="1"/>
    </xf>
    <xf numFmtId="0" fontId="4" fillId="2" borderId="3" xfId="0" applyNumberFormat="1" applyFont="1" applyFill="1" applyBorder="1" applyAlignment="1">
      <alignment horizontal="center" vertical="center" wrapText="1" shrinkToFit="1"/>
    </xf>
    <xf numFmtId="0" fontId="4" fillId="2" borderId="5" xfId="0" applyNumberFormat="1" applyFont="1" applyFill="1" applyBorder="1" applyAlignment="1">
      <alignment horizontal="center" vertical="center" wrapText="1" shrinkToFit="1"/>
    </xf>
    <xf numFmtId="0" fontId="4" fillId="2" borderId="12" xfId="0" applyNumberFormat="1" applyFont="1" applyFill="1" applyBorder="1" applyAlignment="1">
      <alignment horizontal="center" vertical="center" shrinkToFit="1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6" xfId="0" applyNumberFormat="1" applyFont="1" applyFill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4" fillId="2" borderId="20" xfId="0" applyNumberFormat="1" applyFont="1" applyFill="1" applyBorder="1" applyAlignment="1">
      <alignment horizontal="center" vertical="center" shrinkToFit="1"/>
    </xf>
    <xf numFmtId="0" fontId="4" fillId="2" borderId="14" xfId="0" applyNumberFormat="1" applyFont="1" applyFill="1" applyBorder="1" applyAlignment="1">
      <alignment horizontal="center" vertical="center" wrapText="1" shrinkToFit="1"/>
    </xf>
    <xf numFmtId="0" fontId="4" fillId="2" borderId="21" xfId="0" applyNumberFormat="1" applyFont="1" applyFill="1" applyBorder="1" applyAlignment="1">
      <alignment horizontal="center" vertical="center" shrinkToFit="1"/>
    </xf>
    <xf numFmtId="0" fontId="4" fillId="2" borderId="27" xfId="0" applyNumberFormat="1" applyFont="1" applyFill="1" applyBorder="1" applyAlignment="1">
      <alignment horizontal="center" vertical="center" shrinkToFit="1"/>
    </xf>
    <xf numFmtId="0" fontId="4" fillId="2" borderId="12" xfId="0" applyNumberFormat="1" applyFont="1" applyFill="1" applyBorder="1" applyAlignment="1">
      <alignment horizontal="center" vertical="center" wrapText="1" shrinkToFit="1"/>
    </xf>
    <xf numFmtId="0" fontId="4" fillId="2" borderId="4" xfId="0" applyNumberFormat="1" applyFont="1" applyFill="1" applyBorder="1" applyAlignment="1">
      <alignment horizontal="center" vertical="center" wrapText="1" shrinkToFit="1"/>
    </xf>
    <xf numFmtId="0" fontId="4" fillId="2" borderId="6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15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4" fillId="2" borderId="20" xfId="0" applyNumberFormat="1" applyFont="1" applyFill="1" applyBorder="1" applyAlignment="1">
      <alignment horizontal="center" vertical="center" wrapText="1" shrinkToFit="1"/>
    </xf>
    <xf numFmtId="49" fontId="4" fillId="2" borderId="20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38" fontId="4" fillId="2" borderId="22" xfId="1" applyFont="1" applyFill="1" applyBorder="1" applyAlignment="1">
      <alignment horizontal="center" vertical="center" shrinkToFit="1"/>
    </xf>
    <xf numFmtId="38" fontId="4" fillId="2" borderId="23" xfId="1" applyFont="1" applyFill="1" applyBorder="1" applyAlignment="1">
      <alignment horizontal="center" vertical="center" shrinkToFit="1"/>
    </xf>
    <xf numFmtId="38" fontId="4" fillId="2" borderId="20" xfId="1" applyFont="1" applyFill="1" applyBorder="1" applyAlignment="1">
      <alignment horizontal="center" vertical="center" wrapText="1" shrinkToFit="1"/>
    </xf>
    <xf numFmtId="38" fontId="4" fillId="2" borderId="24" xfId="0" applyNumberFormat="1" applyFont="1" applyFill="1" applyBorder="1" applyAlignment="1">
      <alignment horizontal="center" vertical="center" shrinkToFit="1"/>
    </xf>
    <xf numFmtId="38" fontId="4" fillId="2" borderId="27" xfId="0" applyNumberFormat="1" applyFont="1" applyFill="1" applyBorder="1" applyAlignment="1">
      <alignment horizontal="center" vertical="center" shrinkToFit="1"/>
    </xf>
    <xf numFmtId="38" fontId="4" fillId="2" borderId="4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20" xfId="1" applyFont="1" applyFill="1" applyBorder="1" applyAlignment="1">
      <alignment horizontal="right" vertical="center" shrinkToFit="1"/>
    </xf>
    <xf numFmtId="38" fontId="4" fillId="2" borderId="4" xfId="1" applyFont="1" applyFill="1" applyBorder="1" applyAlignment="1">
      <alignment horizontal="right" vertical="center" shrinkToFit="1"/>
    </xf>
    <xf numFmtId="0" fontId="4" fillId="2" borderId="5" xfId="0" applyNumberFormat="1" applyFont="1" applyFill="1" applyBorder="1" applyAlignment="1">
      <alignment horizontal="center" vertical="center" shrinkToFit="1"/>
    </xf>
    <xf numFmtId="0" fontId="4" fillId="2" borderId="26" xfId="0" applyNumberFormat="1" applyFont="1" applyFill="1" applyBorder="1" applyAlignment="1">
      <alignment horizontal="center" vertical="center" shrinkToFit="1"/>
    </xf>
    <xf numFmtId="38" fontId="4" fillId="2" borderId="26" xfId="1" applyFont="1" applyFill="1" applyBorder="1" applyAlignment="1">
      <alignment horizontal="center" vertical="center" shrinkToFit="1"/>
    </xf>
    <xf numFmtId="0" fontId="4" fillId="2" borderId="39" xfId="0" applyNumberFormat="1" applyFont="1" applyFill="1" applyBorder="1" applyAlignment="1">
      <alignment horizontal="center" vertical="center" shrinkToFit="1"/>
    </xf>
    <xf numFmtId="0" fontId="4" fillId="2" borderId="40" xfId="0" applyNumberFormat="1" applyFont="1" applyFill="1" applyBorder="1" applyAlignment="1">
      <alignment horizontal="center" vertical="center" shrinkToFit="1"/>
    </xf>
    <xf numFmtId="0" fontId="4" fillId="2" borderId="41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Alignment="1">
      <alignment horizontal="left" vertical="center" shrinkToFit="1"/>
    </xf>
    <xf numFmtId="0" fontId="4" fillId="2" borderId="0" xfId="0" applyNumberFormat="1" applyFont="1" applyFill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38" fontId="4" fillId="2" borderId="13" xfId="1" applyFont="1" applyFill="1" applyBorder="1" applyAlignment="1">
      <alignment horizontal="center" vertical="center" shrinkToFit="1"/>
    </xf>
    <xf numFmtId="38" fontId="4" fillId="2" borderId="12" xfId="1" applyFont="1" applyFill="1" applyBorder="1" applyAlignment="1">
      <alignment horizontal="center" vertical="center" shrinkToFit="1"/>
    </xf>
    <xf numFmtId="38" fontId="4" fillId="2" borderId="20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14</xdr:row>
      <xdr:rowOff>152400</xdr:rowOff>
    </xdr:from>
    <xdr:to>
      <xdr:col>2</xdr:col>
      <xdr:colOff>676275</xdr:colOff>
      <xdr:row>20</xdr:row>
      <xdr:rowOff>180975</xdr:rowOff>
    </xdr:to>
    <xdr:sp macro="" textlink="">
      <xdr:nvSpPr>
        <xdr:cNvPr id="2" name="テキスト ボックス 1"/>
        <xdr:cNvSpPr txBox="1"/>
      </xdr:nvSpPr>
      <xdr:spPr>
        <a:xfrm>
          <a:off x="314325" y="3152775"/>
          <a:ext cx="1628775" cy="1228725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/>
            <a:t>入力は、</a:t>
          </a:r>
          <a:endParaRPr kumimoji="1" lang="en-US" altLang="ja-JP" sz="1300"/>
        </a:p>
        <a:p>
          <a:r>
            <a:rPr kumimoji="1" lang="ja-JP" altLang="en-US" sz="1300" b="1" u="sng"/>
            <a:t>児童年齢順、</a:t>
          </a:r>
          <a:endParaRPr kumimoji="1" lang="en-US" altLang="ja-JP" sz="1300" b="1" u="sng"/>
        </a:p>
        <a:p>
          <a:r>
            <a:rPr kumimoji="1" lang="ja-JP" altLang="en-US" sz="1300" b="1" u="sng"/>
            <a:t>児童カナ氏名順</a:t>
          </a:r>
          <a:endParaRPr kumimoji="1" lang="en-US" altLang="ja-JP" sz="1300" b="1" u="sng"/>
        </a:p>
        <a:p>
          <a:r>
            <a:rPr kumimoji="1" lang="ja-JP" altLang="en-US" sz="1300"/>
            <a:t>でお願いします。</a:t>
          </a:r>
        </a:p>
      </xdr:txBody>
    </xdr:sp>
    <xdr:clientData/>
  </xdr:twoCellAnchor>
  <xdr:twoCellAnchor>
    <xdr:from>
      <xdr:col>2</xdr:col>
      <xdr:colOff>752475</xdr:colOff>
      <xdr:row>12</xdr:row>
      <xdr:rowOff>76200</xdr:rowOff>
    </xdr:from>
    <xdr:to>
      <xdr:col>3</xdr:col>
      <xdr:colOff>962026</xdr:colOff>
      <xdr:row>15</xdr:row>
      <xdr:rowOff>180974</xdr:rowOff>
    </xdr:to>
    <xdr:sp macro="" textlink="">
      <xdr:nvSpPr>
        <xdr:cNvPr id="3" name="テキスト ボックス 2"/>
        <xdr:cNvSpPr txBox="1"/>
      </xdr:nvSpPr>
      <xdr:spPr>
        <a:xfrm>
          <a:off x="2019300" y="2676525"/>
          <a:ext cx="1228726" cy="7048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認定者番号の入力は</a:t>
          </a:r>
          <a:r>
            <a:rPr kumimoji="1" lang="ja-JP" altLang="en-US" sz="1100" b="1" u="sng"/>
            <a:t>不要</a:t>
          </a:r>
          <a:endParaRPr kumimoji="1" lang="ja-JP" altLang="en-US" sz="1100" u="sng"/>
        </a:p>
      </xdr:txBody>
    </xdr:sp>
    <xdr:clientData/>
  </xdr:twoCellAnchor>
  <xdr:twoCellAnchor editAs="oneCell">
    <xdr:from>
      <xdr:col>13</xdr:col>
      <xdr:colOff>36644</xdr:colOff>
      <xdr:row>31</xdr:row>
      <xdr:rowOff>180975</xdr:rowOff>
    </xdr:from>
    <xdr:to>
      <xdr:col>23</xdr:col>
      <xdr:colOff>473529</xdr:colOff>
      <xdr:row>39</xdr:row>
      <xdr:rowOff>90782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844" y="6581775"/>
          <a:ext cx="4656460" cy="1376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tabSelected="1" view="pageBreakPreview" topLeftCell="A7" zoomScaleNormal="100" zoomScaleSheetLayoutView="100" workbookViewId="0">
      <selection activeCell="N19" sqref="N19"/>
    </sheetView>
  </sheetViews>
  <sheetFormatPr defaultColWidth="9" defaultRowHeight="12"/>
  <cols>
    <col min="1" max="1" width="3.25" style="2" bestFit="1" customWidth="1"/>
    <col min="2" max="4" width="13.375" style="1" customWidth="1"/>
    <col min="5" max="5" width="4" style="1" bestFit="1" customWidth="1"/>
    <col min="6" max="6" width="8" style="2" bestFit="1" customWidth="1"/>
    <col min="7" max="9" width="3.25" style="1" bestFit="1" customWidth="1"/>
    <col min="10" max="10" width="5.75" style="1" bestFit="1" customWidth="1"/>
    <col min="11" max="11" width="13.625" style="2" customWidth="1"/>
    <col min="12" max="13" width="3.25" style="1" bestFit="1" customWidth="1"/>
    <col min="14" max="14" width="3.25" style="2" bestFit="1" customWidth="1"/>
    <col min="15" max="15" width="3.25" style="1" bestFit="1" customWidth="1"/>
    <col min="16" max="17" width="5.375" style="3" bestFit="1" customWidth="1"/>
    <col min="18" max="21" width="6.375" style="4" bestFit="1" customWidth="1"/>
    <col min="22" max="22" width="6.25" style="4" bestFit="1" customWidth="1"/>
    <col min="23" max="23" width="6.375" style="4" bestFit="1" customWidth="1"/>
    <col min="24" max="24" width="7.125" style="4" bestFit="1" customWidth="1"/>
    <col min="25" max="25" width="6.625" style="2" customWidth="1"/>
    <col min="26" max="26" width="9" style="2" customWidth="1"/>
    <col min="27" max="16384" width="9" style="2"/>
  </cols>
  <sheetData>
    <row r="1" spans="1:26" ht="25.15" customHeight="1">
      <c r="A1" s="87" t="s">
        <v>45</v>
      </c>
      <c r="B1" s="87"/>
      <c r="W1" s="5"/>
      <c r="X1" s="6"/>
    </row>
    <row r="2" spans="1:26" ht="10.15" customHeight="1">
      <c r="W2" s="7"/>
      <c r="X2" s="7"/>
    </row>
    <row r="3" spans="1:26" ht="17.25">
      <c r="A3" s="88" t="s">
        <v>49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1:26" ht="12.75" thickBot="1"/>
    <row r="5" spans="1:26">
      <c r="B5" s="89">
        <v>10</v>
      </c>
      <c r="C5" s="90"/>
      <c r="D5" s="8"/>
    </row>
    <row r="6" spans="1:26">
      <c r="B6" s="9" t="s">
        <v>0</v>
      </c>
      <c r="C6" s="10" t="s">
        <v>44</v>
      </c>
      <c r="D6" s="11"/>
    </row>
    <row r="7" spans="1:26" ht="12.75" thickBot="1">
      <c r="B7" s="12">
        <v>31</v>
      </c>
      <c r="C7" s="13">
        <v>22</v>
      </c>
      <c r="D7" s="14"/>
    </row>
    <row r="8" spans="1:26">
      <c r="B8" s="15"/>
      <c r="C8" s="15"/>
      <c r="D8" s="14"/>
    </row>
    <row r="9" spans="1:26" ht="14.25" customHeight="1" thickBot="1">
      <c r="B9" s="91"/>
      <c r="C9" s="91"/>
      <c r="D9" s="91"/>
      <c r="E9" s="91"/>
      <c r="F9" s="91"/>
      <c r="G9" s="91"/>
      <c r="H9" s="91"/>
      <c r="I9" s="91"/>
      <c r="J9" s="91"/>
      <c r="K9" s="9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14.25" customHeight="1">
      <c r="A10" s="92" t="s">
        <v>1</v>
      </c>
      <c r="B10" s="95" t="s">
        <v>2</v>
      </c>
      <c r="C10" s="96"/>
      <c r="D10" s="99" t="s">
        <v>41</v>
      </c>
      <c r="E10" s="102" t="s">
        <v>3</v>
      </c>
      <c r="F10" s="105" t="s">
        <v>46</v>
      </c>
      <c r="G10" s="102" t="s">
        <v>43</v>
      </c>
      <c r="H10" s="108"/>
      <c r="I10" s="108"/>
      <c r="J10" s="111" t="s">
        <v>4</v>
      </c>
      <c r="K10" s="114" t="s">
        <v>5</v>
      </c>
      <c r="L10" s="117" t="s">
        <v>6</v>
      </c>
      <c r="M10" s="118"/>
      <c r="N10" s="118"/>
      <c r="O10" s="118"/>
      <c r="P10" s="118"/>
      <c r="Q10" s="119"/>
      <c r="R10" s="118" t="s">
        <v>7</v>
      </c>
      <c r="S10" s="118"/>
      <c r="T10" s="118"/>
      <c r="U10" s="118"/>
      <c r="V10" s="118"/>
      <c r="W10" s="118"/>
      <c r="X10" s="119"/>
      <c r="Y10" s="17"/>
    </row>
    <row r="11" spans="1:26" ht="14.25" customHeight="1">
      <c r="A11" s="93"/>
      <c r="B11" s="97"/>
      <c r="C11" s="98"/>
      <c r="D11" s="100"/>
      <c r="E11" s="103"/>
      <c r="F11" s="106"/>
      <c r="G11" s="109"/>
      <c r="H11" s="110"/>
      <c r="I11" s="110"/>
      <c r="J11" s="112"/>
      <c r="K11" s="115"/>
      <c r="L11" s="103" t="s">
        <v>8</v>
      </c>
      <c r="M11" s="120"/>
      <c r="N11" s="120"/>
      <c r="O11" s="120"/>
      <c r="P11" s="121" t="s">
        <v>9</v>
      </c>
      <c r="Q11" s="122"/>
      <c r="R11" s="123" t="s">
        <v>10</v>
      </c>
      <c r="S11" s="124"/>
      <c r="T11" s="125" t="s">
        <v>11</v>
      </c>
      <c r="U11" s="125"/>
      <c r="V11" s="125"/>
      <c r="W11" s="126" t="s">
        <v>12</v>
      </c>
      <c r="X11" s="128" t="s">
        <v>13</v>
      </c>
      <c r="Y11" s="4"/>
    </row>
    <row r="12" spans="1:26" ht="48.75" thickBot="1">
      <c r="A12" s="94"/>
      <c r="B12" s="18" t="s">
        <v>14</v>
      </c>
      <c r="C12" s="19" t="s">
        <v>15</v>
      </c>
      <c r="D12" s="101"/>
      <c r="E12" s="104"/>
      <c r="F12" s="107"/>
      <c r="G12" s="18" t="s">
        <v>16</v>
      </c>
      <c r="H12" s="20" t="s">
        <v>17</v>
      </c>
      <c r="I12" s="20" t="s">
        <v>18</v>
      </c>
      <c r="J12" s="113"/>
      <c r="K12" s="116"/>
      <c r="L12" s="21" t="s">
        <v>19</v>
      </c>
      <c r="M12" s="20" t="s">
        <v>20</v>
      </c>
      <c r="N12" s="22" t="s">
        <v>21</v>
      </c>
      <c r="O12" s="22" t="s">
        <v>22</v>
      </c>
      <c r="P12" s="23" t="s">
        <v>19</v>
      </c>
      <c r="Q12" s="24" t="s">
        <v>20</v>
      </c>
      <c r="R12" s="25" t="s">
        <v>23</v>
      </c>
      <c r="S12" s="26" t="s">
        <v>24</v>
      </c>
      <c r="T12" s="26" t="s">
        <v>23</v>
      </c>
      <c r="U12" s="26" t="s">
        <v>24</v>
      </c>
      <c r="V12" s="27" t="s">
        <v>25</v>
      </c>
      <c r="W12" s="127"/>
      <c r="X12" s="129"/>
      <c r="Y12" s="4"/>
    </row>
    <row r="13" spans="1:26" ht="15.75" customHeight="1">
      <c r="A13" s="28">
        <v>1</v>
      </c>
      <c r="B13" s="29"/>
      <c r="C13" s="30"/>
      <c r="D13" s="31"/>
      <c r="E13" s="32">
        <v>1</v>
      </c>
      <c r="F13" s="33" t="s">
        <v>48</v>
      </c>
      <c r="G13" s="29">
        <v>4</v>
      </c>
      <c r="H13" s="34">
        <v>4</v>
      </c>
      <c r="I13" s="34">
        <v>1</v>
      </c>
      <c r="J13" s="34">
        <v>12</v>
      </c>
      <c r="K13" s="30"/>
      <c r="L13" s="29" t="s">
        <v>26</v>
      </c>
      <c r="M13" s="34">
        <v>31</v>
      </c>
      <c r="N13" s="34">
        <v>22</v>
      </c>
      <c r="O13" s="35">
        <f>$C$7</f>
        <v>22</v>
      </c>
      <c r="P13" s="36" t="s">
        <v>27</v>
      </c>
      <c r="Q13" s="37" t="s">
        <v>28</v>
      </c>
      <c r="R13" s="38">
        <v>50000</v>
      </c>
      <c r="S13" s="39">
        <v>22000</v>
      </c>
      <c r="T13" s="40">
        <f>IF(OR(K13="転出(継続利用)",K13="転入(継続利用)"),ROUNDDOWN(IF(J13="",0,R13/J13/O13*N13),0),ROUNDDOWN(IF(J13="",0,R13/J13),0))</f>
        <v>4166</v>
      </c>
      <c r="U13" s="40">
        <f>IF(OR(K13="転出(継続利用)",K13="転入(継続利用)"),ROUNDDOWN(S13/O13*N13,0),S13)</f>
        <v>22000</v>
      </c>
      <c r="V13" s="40">
        <f>T13+U13</f>
        <v>26166</v>
      </c>
      <c r="W13" s="40">
        <f>ROUNDDOWN(25700/O13*N13,0)</f>
        <v>25700</v>
      </c>
      <c r="X13" s="41">
        <f>IF(V13&lt;W13,V13,W13)</f>
        <v>25700</v>
      </c>
      <c r="Y13" s="42"/>
    </row>
    <row r="14" spans="1:26" ht="15.75" customHeight="1">
      <c r="A14" s="43">
        <v>2</v>
      </c>
      <c r="B14" s="9"/>
      <c r="C14" s="10"/>
      <c r="D14" s="44"/>
      <c r="E14" s="45">
        <v>1</v>
      </c>
      <c r="F14" s="33" t="s">
        <v>47</v>
      </c>
      <c r="G14" s="29">
        <v>4</v>
      </c>
      <c r="H14" s="46">
        <v>10</v>
      </c>
      <c r="I14" s="46">
        <v>1</v>
      </c>
      <c r="J14" s="46">
        <v>6</v>
      </c>
      <c r="K14" s="10" t="s">
        <v>29</v>
      </c>
      <c r="L14" s="9">
        <v>23</v>
      </c>
      <c r="M14" s="46">
        <v>31</v>
      </c>
      <c r="N14" s="46">
        <v>7</v>
      </c>
      <c r="O14" s="47">
        <f>$C$7</f>
        <v>22</v>
      </c>
      <c r="P14" s="48" t="s">
        <v>27</v>
      </c>
      <c r="Q14" s="49" t="s">
        <v>28</v>
      </c>
      <c r="R14" s="50">
        <v>50000</v>
      </c>
      <c r="S14" s="51">
        <v>22000</v>
      </c>
      <c r="T14" s="40">
        <f t="shared" ref="T14:T19" si="0">IF(OR(K14="転出(継続利用)",K14="転入(継続利用)"),ROUNDDOWN(IF(J14="",0,R14/J14/O14*N14),0),ROUNDDOWN(IF(J14="",0,R14/J14),0))</f>
        <v>8333</v>
      </c>
      <c r="U14" s="40">
        <f t="shared" ref="U14:U19" si="1">IF(OR(K14="転出(継続利用)",K14="転入(継続利用)"),ROUNDDOWN(S14/O14*N14,0),S14)</f>
        <v>22000</v>
      </c>
      <c r="V14" s="52">
        <f t="shared" ref="V14:V19" si="2">T14+U14</f>
        <v>30333</v>
      </c>
      <c r="W14" s="40">
        <f t="shared" ref="W14:W19" si="3">ROUNDDOWN(25700/O14*N14,0)</f>
        <v>8177</v>
      </c>
      <c r="X14" s="53">
        <f t="shared" ref="X14:X19" si="4">IF(V14&lt;W14,V14,W14)</f>
        <v>8177</v>
      </c>
      <c r="Y14" s="42"/>
      <c r="Z14" s="2" t="s">
        <v>29</v>
      </c>
    </row>
    <row r="15" spans="1:26" ht="15.75" customHeight="1">
      <c r="A15" s="43">
        <v>3</v>
      </c>
      <c r="B15" s="9"/>
      <c r="C15" s="10"/>
      <c r="D15" s="44"/>
      <c r="E15" s="45">
        <v>1</v>
      </c>
      <c r="F15" s="33" t="s">
        <v>47</v>
      </c>
      <c r="G15" s="29">
        <v>4</v>
      </c>
      <c r="H15" s="46">
        <v>4</v>
      </c>
      <c r="I15" s="46">
        <v>1</v>
      </c>
      <c r="J15" s="46">
        <v>6</v>
      </c>
      <c r="K15" s="10" t="s">
        <v>30</v>
      </c>
      <c r="L15" s="9">
        <v>1</v>
      </c>
      <c r="M15" s="46">
        <v>11</v>
      </c>
      <c r="N15" s="46">
        <v>9</v>
      </c>
      <c r="O15" s="47">
        <f t="shared" ref="O15:O19" si="5">$C$7</f>
        <v>22</v>
      </c>
      <c r="P15" s="48" t="s">
        <v>27</v>
      </c>
      <c r="Q15" s="49" t="s">
        <v>28</v>
      </c>
      <c r="R15" s="54">
        <v>50000</v>
      </c>
      <c r="S15" s="51">
        <v>22000</v>
      </c>
      <c r="T15" s="40">
        <f t="shared" si="0"/>
        <v>8333</v>
      </c>
      <c r="U15" s="40">
        <f t="shared" si="1"/>
        <v>22000</v>
      </c>
      <c r="V15" s="52">
        <f t="shared" si="2"/>
        <v>30333</v>
      </c>
      <c r="W15" s="40">
        <f t="shared" si="3"/>
        <v>10513</v>
      </c>
      <c r="X15" s="53">
        <f t="shared" si="4"/>
        <v>10513</v>
      </c>
      <c r="Y15" s="42"/>
      <c r="Z15" s="2" t="s">
        <v>30</v>
      </c>
    </row>
    <row r="16" spans="1:26" ht="15.75" customHeight="1">
      <c r="A16" s="43">
        <v>4</v>
      </c>
      <c r="B16" s="9"/>
      <c r="C16" s="10"/>
      <c r="D16" s="44"/>
      <c r="E16" s="45">
        <v>2</v>
      </c>
      <c r="F16" s="33" t="s">
        <v>47</v>
      </c>
      <c r="G16" s="29">
        <v>4</v>
      </c>
      <c r="H16" s="46">
        <v>4</v>
      </c>
      <c r="I16" s="46">
        <v>1</v>
      </c>
      <c r="J16" s="46">
        <v>6</v>
      </c>
      <c r="K16" s="10" t="s">
        <v>31</v>
      </c>
      <c r="L16" s="9">
        <v>1</v>
      </c>
      <c r="M16" s="46">
        <v>11</v>
      </c>
      <c r="N16" s="46">
        <v>9</v>
      </c>
      <c r="O16" s="47">
        <f t="shared" si="5"/>
        <v>22</v>
      </c>
      <c r="P16" s="48" t="s">
        <v>27</v>
      </c>
      <c r="Q16" s="49" t="s">
        <v>28</v>
      </c>
      <c r="R16" s="54">
        <v>50000</v>
      </c>
      <c r="S16" s="51">
        <v>22000</v>
      </c>
      <c r="T16" s="40">
        <f t="shared" si="0"/>
        <v>8333</v>
      </c>
      <c r="U16" s="40">
        <f t="shared" si="1"/>
        <v>22000</v>
      </c>
      <c r="V16" s="52">
        <f t="shared" si="2"/>
        <v>30333</v>
      </c>
      <c r="W16" s="40">
        <f t="shared" si="3"/>
        <v>10513</v>
      </c>
      <c r="X16" s="53">
        <f t="shared" si="4"/>
        <v>10513</v>
      </c>
      <c r="Y16" s="42"/>
      <c r="Z16" s="2" t="s">
        <v>31</v>
      </c>
    </row>
    <row r="17" spans="1:26" ht="15.75" customHeight="1">
      <c r="A17" s="43">
        <v>5</v>
      </c>
      <c r="B17" s="9"/>
      <c r="C17" s="10"/>
      <c r="D17" s="44"/>
      <c r="E17" s="45">
        <v>2</v>
      </c>
      <c r="F17" s="33" t="s">
        <v>47</v>
      </c>
      <c r="G17" s="29">
        <v>4</v>
      </c>
      <c r="H17" s="46">
        <v>4</v>
      </c>
      <c r="I17" s="46">
        <v>1</v>
      </c>
      <c r="J17" s="46">
        <v>6</v>
      </c>
      <c r="K17" s="10" t="s">
        <v>32</v>
      </c>
      <c r="L17" s="9">
        <v>23</v>
      </c>
      <c r="M17" s="46">
        <v>31</v>
      </c>
      <c r="N17" s="46">
        <v>7</v>
      </c>
      <c r="O17" s="47">
        <f t="shared" si="5"/>
        <v>22</v>
      </c>
      <c r="P17" s="48" t="s">
        <v>27</v>
      </c>
      <c r="Q17" s="49" t="s">
        <v>28</v>
      </c>
      <c r="R17" s="54">
        <v>50000</v>
      </c>
      <c r="S17" s="51">
        <v>22000</v>
      </c>
      <c r="T17" s="40">
        <f t="shared" si="0"/>
        <v>8333</v>
      </c>
      <c r="U17" s="40">
        <f t="shared" si="1"/>
        <v>22000</v>
      </c>
      <c r="V17" s="52">
        <f t="shared" si="2"/>
        <v>30333</v>
      </c>
      <c r="W17" s="40">
        <f t="shared" si="3"/>
        <v>8177</v>
      </c>
      <c r="X17" s="53">
        <f t="shared" si="4"/>
        <v>8177</v>
      </c>
      <c r="Y17" s="42"/>
      <c r="Z17" s="2" t="s">
        <v>32</v>
      </c>
    </row>
    <row r="18" spans="1:26" ht="15.75" customHeight="1">
      <c r="A18" s="43">
        <v>6</v>
      </c>
      <c r="B18" s="9"/>
      <c r="C18" s="10"/>
      <c r="D18" s="44"/>
      <c r="E18" s="45">
        <v>2</v>
      </c>
      <c r="F18" s="33" t="s">
        <v>47</v>
      </c>
      <c r="G18" s="29">
        <v>4</v>
      </c>
      <c r="H18" s="46">
        <v>10</v>
      </c>
      <c r="I18" s="46">
        <v>1</v>
      </c>
      <c r="J18" s="46">
        <v>6</v>
      </c>
      <c r="K18" s="10" t="s">
        <v>33</v>
      </c>
      <c r="L18" s="9">
        <v>1</v>
      </c>
      <c r="M18" s="46">
        <v>11</v>
      </c>
      <c r="N18" s="46">
        <v>7</v>
      </c>
      <c r="O18" s="47">
        <f t="shared" si="5"/>
        <v>22</v>
      </c>
      <c r="P18" s="48" t="s">
        <v>27</v>
      </c>
      <c r="Q18" s="49" t="s">
        <v>28</v>
      </c>
      <c r="R18" s="54">
        <v>50000</v>
      </c>
      <c r="S18" s="51">
        <v>22000</v>
      </c>
      <c r="T18" s="40">
        <f t="shared" si="0"/>
        <v>2651</v>
      </c>
      <c r="U18" s="40">
        <f t="shared" si="1"/>
        <v>7000</v>
      </c>
      <c r="V18" s="52">
        <f t="shared" si="2"/>
        <v>9651</v>
      </c>
      <c r="W18" s="40">
        <f t="shared" si="3"/>
        <v>8177</v>
      </c>
      <c r="X18" s="53">
        <f t="shared" si="4"/>
        <v>8177</v>
      </c>
      <c r="Y18" s="42"/>
      <c r="Z18" s="2" t="s">
        <v>33</v>
      </c>
    </row>
    <row r="19" spans="1:26" ht="15.75" customHeight="1">
      <c r="A19" s="43">
        <v>7</v>
      </c>
      <c r="B19" s="9"/>
      <c r="C19" s="10"/>
      <c r="D19" s="44"/>
      <c r="E19" s="45">
        <v>2</v>
      </c>
      <c r="F19" s="33" t="s">
        <v>47</v>
      </c>
      <c r="G19" s="29">
        <v>4</v>
      </c>
      <c r="H19" s="46">
        <v>10</v>
      </c>
      <c r="I19" s="46">
        <v>1</v>
      </c>
      <c r="J19" s="46">
        <v>6</v>
      </c>
      <c r="K19" s="10" t="s">
        <v>34</v>
      </c>
      <c r="L19" s="9">
        <v>23</v>
      </c>
      <c r="M19" s="46">
        <v>31</v>
      </c>
      <c r="N19" s="46">
        <v>7</v>
      </c>
      <c r="O19" s="47">
        <f t="shared" si="5"/>
        <v>22</v>
      </c>
      <c r="P19" s="48" t="s">
        <v>27</v>
      </c>
      <c r="Q19" s="49" t="s">
        <v>28</v>
      </c>
      <c r="R19" s="54">
        <v>50000</v>
      </c>
      <c r="S19" s="51">
        <v>22000</v>
      </c>
      <c r="T19" s="40">
        <f t="shared" si="0"/>
        <v>2651</v>
      </c>
      <c r="U19" s="40">
        <f t="shared" si="1"/>
        <v>7000</v>
      </c>
      <c r="V19" s="52">
        <f t="shared" si="2"/>
        <v>9651</v>
      </c>
      <c r="W19" s="40">
        <f t="shared" si="3"/>
        <v>8177</v>
      </c>
      <c r="X19" s="53">
        <f t="shared" si="4"/>
        <v>8177</v>
      </c>
      <c r="Y19" s="42"/>
      <c r="Z19" s="2" t="s">
        <v>34</v>
      </c>
    </row>
    <row r="20" spans="1:26" ht="15.75" customHeight="1">
      <c r="A20" s="43">
        <v>8</v>
      </c>
      <c r="B20" s="9"/>
      <c r="C20" s="10"/>
      <c r="D20" s="44"/>
      <c r="E20" s="45"/>
      <c r="F20" s="55"/>
      <c r="G20" s="9"/>
      <c r="H20" s="46"/>
      <c r="I20" s="46"/>
      <c r="J20" s="46"/>
      <c r="K20" s="10"/>
      <c r="L20" s="9"/>
      <c r="M20" s="46"/>
      <c r="N20" s="46"/>
      <c r="O20" s="47"/>
      <c r="P20" s="48"/>
      <c r="Q20" s="49"/>
      <c r="R20" s="54"/>
      <c r="S20" s="51"/>
      <c r="T20" s="52"/>
      <c r="U20" s="52"/>
      <c r="V20" s="52"/>
      <c r="W20" s="52"/>
      <c r="X20" s="53"/>
      <c r="Y20" s="42"/>
    </row>
    <row r="21" spans="1:26" ht="15.75" customHeight="1">
      <c r="A21" s="43">
        <v>9</v>
      </c>
      <c r="B21" s="9"/>
      <c r="C21" s="10"/>
      <c r="D21" s="44"/>
      <c r="E21" s="45"/>
      <c r="F21" s="55"/>
      <c r="G21" s="9"/>
      <c r="H21" s="46"/>
      <c r="I21" s="46"/>
      <c r="J21" s="46"/>
      <c r="K21" s="10"/>
      <c r="L21" s="9"/>
      <c r="M21" s="46"/>
      <c r="N21" s="46"/>
      <c r="O21" s="47"/>
      <c r="P21" s="48"/>
      <c r="Q21" s="49"/>
      <c r="R21" s="54"/>
      <c r="S21" s="51"/>
      <c r="T21" s="52"/>
      <c r="U21" s="52"/>
      <c r="V21" s="52"/>
      <c r="W21" s="52"/>
      <c r="X21" s="53"/>
      <c r="Y21" s="42"/>
    </row>
    <row r="22" spans="1:26" ht="15.75" customHeight="1">
      <c r="A22" s="43">
        <v>10</v>
      </c>
      <c r="B22" s="9"/>
      <c r="C22" s="10"/>
      <c r="D22" s="44"/>
      <c r="E22" s="45"/>
      <c r="F22" s="55"/>
      <c r="G22" s="9"/>
      <c r="H22" s="46"/>
      <c r="I22" s="46"/>
      <c r="J22" s="46"/>
      <c r="K22" s="10"/>
      <c r="L22" s="9"/>
      <c r="M22" s="46"/>
      <c r="N22" s="46"/>
      <c r="O22" s="47"/>
      <c r="P22" s="48"/>
      <c r="Q22" s="49"/>
      <c r="R22" s="54"/>
      <c r="S22" s="51"/>
      <c r="T22" s="52"/>
      <c r="U22" s="52"/>
      <c r="V22" s="52"/>
      <c r="W22" s="52"/>
      <c r="X22" s="53"/>
      <c r="Y22" s="42"/>
    </row>
    <row r="23" spans="1:26" ht="15.75" customHeight="1">
      <c r="A23" s="43">
        <v>11</v>
      </c>
      <c r="B23" s="9"/>
      <c r="C23" s="10"/>
      <c r="D23" s="44"/>
      <c r="E23" s="45"/>
      <c r="F23" s="55"/>
      <c r="G23" s="9"/>
      <c r="H23" s="46"/>
      <c r="I23" s="46"/>
      <c r="J23" s="46"/>
      <c r="K23" s="10"/>
      <c r="L23" s="9"/>
      <c r="M23" s="46"/>
      <c r="N23" s="46"/>
      <c r="O23" s="47"/>
      <c r="P23" s="48"/>
      <c r="Q23" s="49"/>
      <c r="R23" s="54"/>
      <c r="S23" s="51"/>
      <c r="T23" s="52"/>
      <c r="U23" s="52"/>
      <c r="V23" s="52"/>
      <c r="W23" s="52"/>
      <c r="X23" s="53"/>
      <c r="Y23" s="42"/>
    </row>
    <row r="24" spans="1:26" ht="15.75" customHeight="1">
      <c r="A24" s="43">
        <v>12</v>
      </c>
      <c r="B24" s="9"/>
      <c r="C24" s="10"/>
      <c r="D24" s="44"/>
      <c r="E24" s="45"/>
      <c r="F24" s="55"/>
      <c r="G24" s="9"/>
      <c r="H24" s="46"/>
      <c r="I24" s="46"/>
      <c r="J24" s="46"/>
      <c r="K24" s="10"/>
      <c r="L24" s="9"/>
      <c r="M24" s="46"/>
      <c r="N24" s="46"/>
      <c r="O24" s="47"/>
      <c r="P24" s="48"/>
      <c r="Q24" s="49"/>
      <c r="R24" s="54"/>
      <c r="S24" s="51"/>
      <c r="T24" s="52"/>
      <c r="U24" s="52"/>
      <c r="V24" s="52"/>
      <c r="W24" s="52"/>
      <c r="X24" s="53"/>
      <c r="Y24" s="42"/>
    </row>
    <row r="25" spans="1:26" ht="15.75" customHeight="1">
      <c r="A25" s="43">
        <v>13</v>
      </c>
      <c r="B25" s="9"/>
      <c r="C25" s="10"/>
      <c r="D25" s="44"/>
      <c r="E25" s="45"/>
      <c r="F25" s="55"/>
      <c r="G25" s="9"/>
      <c r="H25" s="46"/>
      <c r="I25" s="46"/>
      <c r="J25" s="46"/>
      <c r="K25" s="10"/>
      <c r="L25" s="9"/>
      <c r="M25" s="46"/>
      <c r="N25" s="46"/>
      <c r="O25" s="47"/>
      <c r="P25" s="48"/>
      <c r="Q25" s="49"/>
      <c r="R25" s="54"/>
      <c r="S25" s="51"/>
      <c r="T25" s="52"/>
      <c r="U25" s="52"/>
      <c r="V25" s="52"/>
      <c r="W25" s="52"/>
      <c r="X25" s="53"/>
      <c r="Y25" s="42"/>
    </row>
    <row r="26" spans="1:26" ht="15.75" customHeight="1">
      <c r="A26" s="43">
        <v>14</v>
      </c>
      <c r="B26" s="9"/>
      <c r="C26" s="10"/>
      <c r="D26" s="44"/>
      <c r="E26" s="45"/>
      <c r="F26" s="55"/>
      <c r="G26" s="9"/>
      <c r="H26" s="46"/>
      <c r="I26" s="46"/>
      <c r="J26" s="46"/>
      <c r="K26" s="10"/>
      <c r="L26" s="9"/>
      <c r="M26" s="46"/>
      <c r="N26" s="46"/>
      <c r="O26" s="47"/>
      <c r="P26" s="48"/>
      <c r="Q26" s="49"/>
      <c r="R26" s="54"/>
      <c r="S26" s="51"/>
      <c r="T26" s="52"/>
      <c r="U26" s="52"/>
      <c r="V26" s="52"/>
      <c r="W26" s="52"/>
      <c r="X26" s="53"/>
      <c r="Y26" s="42"/>
    </row>
    <row r="27" spans="1:26" ht="15.75" customHeight="1">
      <c r="A27" s="43">
        <v>15</v>
      </c>
      <c r="B27" s="9"/>
      <c r="C27" s="10"/>
      <c r="D27" s="44"/>
      <c r="E27" s="45"/>
      <c r="F27" s="55"/>
      <c r="G27" s="9"/>
      <c r="H27" s="46"/>
      <c r="I27" s="46"/>
      <c r="J27" s="46"/>
      <c r="K27" s="10"/>
      <c r="L27" s="9"/>
      <c r="M27" s="46"/>
      <c r="N27" s="46"/>
      <c r="O27" s="47"/>
      <c r="P27" s="48"/>
      <c r="Q27" s="49"/>
      <c r="R27" s="54"/>
      <c r="S27" s="51"/>
      <c r="T27" s="52"/>
      <c r="U27" s="52"/>
      <c r="V27" s="52"/>
      <c r="W27" s="52"/>
      <c r="X27" s="53"/>
      <c r="Y27" s="42"/>
    </row>
    <row r="28" spans="1:26" ht="15.75" customHeight="1">
      <c r="A28" s="43">
        <v>16</v>
      </c>
      <c r="B28" s="9"/>
      <c r="C28" s="10"/>
      <c r="D28" s="44"/>
      <c r="E28" s="45"/>
      <c r="F28" s="55"/>
      <c r="G28" s="9"/>
      <c r="H28" s="46"/>
      <c r="I28" s="46"/>
      <c r="J28" s="46"/>
      <c r="K28" s="10"/>
      <c r="L28" s="9"/>
      <c r="M28" s="46"/>
      <c r="N28" s="46"/>
      <c r="O28" s="47"/>
      <c r="P28" s="48"/>
      <c r="Q28" s="49"/>
      <c r="R28" s="54"/>
      <c r="S28" s="51"/>
      <c r="T28" s="52"/>
      <c r="U28" s="52"/>
      <c r="V28" s="52"/>
      <c r="W28" s="52"/>
      <c r="X28" s="53"/>
      <c r="Y28" s="42"/>
    </row>
    <row r="29" spans="1:26" ht="15.75" customHeight="1">
      <c r="A29" s="43">
        <v>17</v>
      </c>
      <c r="B29" s="9"/>
      <c r="C29" s="10"/>
      <c r="D29" s="44"/>
      <c r="E29" s="45"/>
      <c r="F29" s="55"/>
      <c r="G29" s="9"/>
      <c r="H29" s="46"/>
      <c r="I29" s="46"/>
      <c r="J29" s="46"/>
      <c r="K29" s="10"/>
      <c r="L29" s="9"/>
      <c r="M29" s="46"/>
      <c r="N29" s="46"/>
      <c r="O29" s="47"/>
      <c r="P29" s="48"/>
      <c r="Q29" s="49"/>
      <c r="R29" s="54"/>
      <c r="S29" s="51"/>
      <c r="T29" s="52"/>
      <c r="U29" s="52"/>
      <c r="V29" s="52"/>
      <c r="W29" s="52"/>
      <c r="X29" s="53"/>
      <c r="Y29" s="42"/>
    </row>
    <row r="30" spans="1:26" ht="15.75" customHeight="1">
      <c r="A30" s="43">
        <v>18</v>
      </c>
      <c r="B30" s="9"/>
      <c r="C30" s="10"/>
      <c r="D30" s="44"/>
      <c r="E30" s="45"/>
      <c r="F30" s="55"/>
      <c r="G30" s="9"/>
      <c r="H30" s="46"/>
      <c r="I30" s="46"/>
      <c r="J30" s="46"/>
      <c r="K30" s="10"/>
      <c r="L30" s="9"/>
      <c r="M30" s="46"/>
      <c r="N30" s="46"/>
      <c r="O30" s="47"/>
      <c r="P30" s="48"/>
      <c r="Q30" s="49"/>
      <c r="R30" s="54"/>
      <c r="S30" s="51"/>
      <c r="T30" s="52"/>
      <c r="U30" s="52"/>
      <c r="V30" s="52"/>
      <c r="W30" s="52"/>
      <c r="X30" s="53"/>
      <c r="Y30" s="42"/>
    </row>
    <row r="31" spans="1:26" ht="15.75" customHeight="1">
      <c r="A31" s="43">
        <v>19</v>
      </c>
      <c r="B31" s="9"/>
      <c r="C31" s="10"/>
      <c r="D31" s="44"/>
      <c r="E31" s="45"/>
      <c r="F31" s="55"/>
      <c r="G31" s="9"/>
      <c r="H31" s="46"/>
      <c r="I31" s="46"/>
      <c r="J31" s="46"/>
      <c r="K31" s="10"/>
      <c r="L31" s="9"/>
      <c r="M31" s="46"/>
      <c r="N31" s="46"/>
      <c r="O31" s="47"/>
      <c r="P31" s="48"/>
      <c r="Q31" s="49"/>
      <c r="R31" s="54"/>
      <c r="S31" s="51"/>
      <c r="T31" s="52"/>
      <c r="U31" s="52"/>
      <c r="V31" s="52"/>
      <c r="W31" s="52"/>
      <c r="X31" s="53"/>
      <c r="Y31" s="42"/>
    </row>
    <row r="32" spans="1:26" ht="15.75" customHeight="1">
      <c r="A32" s="43">
        <v>20</v>
      </c>
      <c r="B32" s="9"/>
      <c r="C32" s="10"/>
      <c r="D32" s="44"/>
      <c r="E32" s="45"/>
      <c r="F32" s="55"/>
      <c r="G32" s="9"/>
      <c r="H32" s="46"/>
      <c r="I32" s="46"/>
      <c r="J32" s="46"/>
      <c r="K32" s="10"/>
      <c r="L32" s="9"/>
      <c r="M32" s="46"/>
      <c r="N32" s="46"/>
      <c r="O32" s="47"/>
      <c r="P32" s="48"/>
      <c r="Q32" s="49"/>
      <c r="R32" s="54"/>
      <c r="S32" s="51"/>
      <c r="T32" s="52"/>
      <c r="U32" s="52"/>
      <c r="V32" s="52"/>
      <c r="W32" s="52"/>
      <c r="X32" s="53"/>
      <c r="Y32" s="42"/>
    </row>
    <row r="33" spans="1:25" ht="15.75" customHeight="1">
      <c r="A33" s="43">
        <v>21</v>
      </c>
      <c r="B33" s="9"/>
      <c r="C33" s="10"/>
      <c r="D33" s="44"/>
      <c r="E33" s="45"/>
      <c r="F33" s="55"/>
      <c r="G33" s="9"/>
      <c r="H33" s="46"/>
      <c r="I33" s="46"/>
      <c r="J33" s="46"/>
      <c r="K33" s="10"/>
      <c r="L33" s="9"/>
      <c r="M33" s="46"/>
      <c r="N33" s="46"/>
      <c r="O33" s="47"/>
      <c r="P33" s="48"/>
      <c r="Q33" s="49"/>
      <c r="R33" s="54"/>
      <c r="S33" s="51"/>
      <c r="T33" s="52"/>
      <c r="U33" s="52"/>
      <c r="V33" s="52"/>
      <c r="W33" s="52"/>
      <c r="X33" s="53"/>
      <c r="Y33" s="42"/>
    </row>
    <row r="34" spans="1:25" ht="15.75" customHeight="1">
      <c r="A34" s="43">
        <v>22</v>
      </c>
      <c r="B34" s="9"/>
      <c r="C34" s="10"/>
      <c r="D34" s="44"/>
      <c r="E34" s="45"/>
      <c r="F34" s="55"/>
      <c r="G34" s="9"/>
      <c r="H34" s="46"/>
      <c r="I34" s="46"/>
      <c r="J34" s="46"/>
      <c r="K34" s="10"/>
      <c r="L34" s="9"/>
      <c r="M34" s="46"/>
      <c r="N34" s="46"/>
      <c r="O34" s="47"/>
      <c r="P34" s="48"/>
      <c r="Q34" s="49"/>
      <c r="R34" s="54"/>
      <c r="S34" s="51"/>
      <c r="T34" s="52"/>
      <c r="U34" s="52"/>
      <c r="V34" s="52"/>
      <c r="W34" s="52"/>
      <c r="X34" s="53"/>
      <c r="Y34" s="42"/>
    </row>
    <row r="35" spans="1:25" ht="15.75" customHeight="1">
      <c r="A35" s="43">
        <v>23</v>
      </c>
      <c r="B35" s="9"/>
      <c r="C35" s="10"/>
      <c r="D35" s="44"/>
      <c r="E35" s="45"/>
      <c r="F35" s="55"/>
      <c r="G35" s="9"/>
      <c r="H35" s="46"/>
      <c r="I35" s="46"/>
      <c r="J35" s="46"/>
      <c r="K35" s="10"/>
      <c r="L35" s="9"/>
      <c r="M35" s="46"/>
      <c r="N35" s="46"/>
      <c r="O35" s="47"/>
      <c r="P35" s="48"/>
      <c r="Q35" s="49"/>
      <c r="R35" s="54"/>
      <c r="S35" s="51"/>
      <c r="T35" s="52"/>
      <c r="U35" s="52"/>
      <c r="V35" s="52"/>
      <c r="W35" s="52"/>
      <c r="X35" s="53"/>
      <c r="Y35" s="42"/>
    </row>
    <row r="36" spans="1:25" ht="15.75" customHeight="1">
      <c r="A36" s="43">
        <v>24</v>
      </c>
      <c r="B36" s="9"/>
      <c r="C36" s="10"/>
      <c r="D36" s="44"/>
      <c r="E36" s="45"/>
      <c r="F36" s="55"/>
      <c r="G36" s="9"/>
      <c r="H36" s="46"/>
      <c r="I36" s="46"/>
      <c r="J36" s="46"/>
      <c r="K36" s="10"/>
      <c r="L36" s="9"/>
      <c r="M36" s="46"/>
      <c r="N36" s="46"/>
      <c r="O36" s="47"/>
      <c r="P36" s="48"/>
      <c r="Q36" s="49"/>
      <c r="R36" s="54"/>
      <c r="S36" s="51"/>
      <c r="T36" s="52"/>
      <c r="U36" s="52"/>
      <c r="V36" s="52"/>
      <c r="W36" s="52"/>
      <c r="X36" s="53"/>
      <c r="Y36" s="42"/>
    </row>
    <row r="37" spans="1:25" ht="15.75" customHeight="1" thickBot="1">
      <c r="A37" s="56">
        <v>25</v>
      </c>
      <c r="B37" s="57"/>
      <c r="C37" s="58"/>
      <c r="D37" s="59"/>
      <c r="E37" s="60"/>
      <c r="F37" s="61"/>
      <c r="G37" s="57"/>
      <c r="H37" s="62"/>
      <c r="I37" s="62"/>
      <c r="J37" s="62"/>
      <c r="K37" s="58"/>
      <c r="L37" s="57"/>
      <c r="M37" s="62"/>
      <c r="N37" s="62"/>
      <c r="O37" s="63"/>
      <c r="P37" s="64"/>
      <c r="Q37" s="65"/>
      <c r="R37" s="66"/>
      <c r="S37" s="67"/>
      <c r="T37" s="68"/>
      <c r="U37" s="68"/>
      <c r="V37" s="68"/>
      <c r="W37" s="68"/>
      <c r="X37" s="69"/>
      <c r="Y37" s="42"/>
    </row>
    <row r="38" spans="1:25" ht="15.75" customHeight="1" thickTop="1" thickBot="1">
      <c r="A38" s="135" t="s">
        <v>35</v>
      </c>
      <c r="B38" s="136"/>
      <c r="C38" s="137"/>
      <c r="D38" s="70"/>
      <c r="E38" s="71"/>
      <c r="F38" s="72"/>
      <c r="G38" s="73"/>
      <c r="H38" s="74"/>
      <c r="I38" s="74"/>
      <c r="J38" s="74"/>
      <c r="K38" s="75"/>
      <c r="L38" s="73"/>
      <c r="M38" s="74"/>
      <c r="N38" s="74"/>
      <c r="O38" s="76"/>
      <c r="P38" s="77"/>
      <c r="Q38" s="78"/>
      <c r="R38" s="79"/>
      <c r="S38" s="80"/>
      <c r="T38" s="81"/>
      <c r="U38" s="81"/>
      <c r="V38" s="81"/>
      <c r="W38" s="81"/>
      <c r="X38" s="82">
        <f>SUM(X13:X37)</f>
        <v>79434</v>
      </c>
      <c r="Y38" s="42"/>
    </row>
    <row r="39" spans="1:25" ht="5.25" customHeight="1"/>
    <row r="40" spans="1:25">
      <c r="A40" s="138" t="s">
        <v>36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  <row r="41" spans="1:25" ht="12.75" thickBot="1"/>
    <row r="42" spans="1:25" ht="18" customHeight="1">
      <c r="B42" s="139" t="s">
        <v>42</v>
      </c>
      <c r="C42" s="139"/>
      <c r="L42" s="140" t="s">
        <v>37</v>
      </c>
      <c r="M42" s="108"/>
      <c r="N42" s="108"/>
      <c r="O42" s="108"/>
      <c r="P42" s="108"/>
      <c r="Q42" s="108"/>
      <c r="R42" s="141"/>
      <c r="S42" s="141"/>
      <c r="T42" s="141"/>
      <c r="U42" s="141"/>
      <c r="V42" s="141"/>
      <c r="W42" s="141"/>
      <c r="X42" s="142"/>
    </row>
    <row r="43" spans="1:25" ht="18" customHeight="1">
      <c r="L43" s="109" t="s">
        <v>38</v>
      </c>
      <c r="M43" s="110"/>
      <c r="N43" s="110"/>
      <c r="O43" s="110"/>
      <c r="P43" s="110"/>
      <c r="Q43" s="110"/>
      <c r="R43" s="143"/>
      <c r="S43" s="143"/>
      <c r="T43" s="143"/>
      <c r="U43" s="143"/>
      <c r="V43" s="143"/>
      <c r="W43" s="143"/>
      <c r="X43" s="128"/>
    </row>
    <row r="44" spans="1:25" ht="18" customHeight="1">
      <c r="L44" s="109" t="s">
        <v>39</v>
      </c>
      <c r="M44" s="110"/>
      <c r="N44" s="110"/>
      <c r="O44" s="110"/>
      <c r="P44" s="110"/>
      <c r="Q44" s="110"/>
      <c r="R44" s="130"/>
      <c r="S44" s="130"/>
      <c r="T44" s="130"/>
      <c r="U44" s="130"/>
      <c r="V44" s="130"/>
      <c r="W44" s="130"/>
      <c r="X44" s="131"/>
    </row>
    <row r="45" spans="1:25" ht="18" customHeight="1" thickBot="1">
      <c r="L45" s="132" t="s">
        <v>40</v>
      </c>
      <c r="M45" s="133"/>
      <c r="N45" s="133"/>
      <c r="O45" s="133"/>
      <c r="P45" s="133"/>
      <c r="Q45" s="133"/>
      <c r="R45" s="134"/>
      <c r="S45" s="134"/>
      <c r="T45" s="134"/>
      <c r="U45" s="134"/>
      <c r="V45" s="134"/>
      <c r="W45" s="134"/>
      <c r="X45" s="129"/>
    </row>
    <row r="46" spans="1:25">
      <c r="A46" s="83"/>
      <c r="B46" s="84"/>
      <c r="C46" s="84"/>
      <c r="D46" s="84"/>
      <c r="E46" s="84"/>
      <c r="F46" s="83"/>
      <c r="G46" s="84"/>
      <c r="H46" s="84"/>
      <c r="I46" s="84"/>
      <c r="J46" s="84"/>
      <c r="K46" s="83"/>
      <c r="L46" s="84"/>
      <c r="M46" s="84"/>
      <c r="N46" s="83"/>
      <c r="O46" s="84"/>
      <c r="P46" s="85"/>
      <c r="Q46" s="85"/>
      <c r="R46" s="86"/>
      <c r="S46" s="86"/>
      <c r="T46" s="86"/>
      <c r="U46" s="86"/>
      <c r="V46" s="86"/>
      <c r="W46" s="86"/>
      <c r="X46" s="86"/>
    </row>
  </sheetData>
  <protectedRanges>
    <protectedRange sqref="A13:S38" name="範囲1"/>
  </protectedRanges>
  <mergeCells count="31">
    <mergeCell ref="L45:Q45"/>
    <mergeCell ref="R45:X45"/>
    <mergeCell ref="A38:C38"/>
    <mergeCell ref="A40:X40"/>
    <mergeCell ref="B42:C42"/>
    <mergeCell ref="L42:Q42"/>
    <mergeCell ref="R42:X42"/>
    <mergeCell ref="L43:Q43"/>
    <mergeCell ref="R43:X43"/>
    <mergeCell ref="R11:S11"/>
    <mergeCell ref="T11:V11"/>
    <mergeCell ref="W11:W12"/>
    <mergeCell ref="X11:X12"/>
    <mergeCell ref="L44:Q44"/>
    <mergeCell ref="R44:X44"/>
    <mergeCell ref="A1:B1"/>
    <mergeCell ref="A3:X3"/>
    <mergeCell ref="B5:C5"/>
    <mergeCell ref="B9:K9"/>
    <mergeCell ref="A10:A12"/>
    <mergeCell ref="B10:C11"/>
    <mergeCell ref="D10:D12"/>
    <mergeCell ref="E10:E12"/>
    <mergeCell ref="F10:F12"/>
    <mergeCell ref="G10:I11"/>
    <mergeCell ref="J10:J12"/>
    <mergeCell ref="K10:K12"/>
    <mergeCell ref="L10:Q10"/>
    <mergeCell ref="R10:X10"/>
    <mergeCell ref="L11:O11"/>
    <mergeCell ref="P11:Q11"/>
  </mergeCells>
  <phoneticPr fontId="1"/>
  <dataValidations count="2">
    <dataValidation type="list" allowBlank="1" showInputMessage="1" showErrorMessage="1" sqref="F13:F19">
      <formula1>"2歳児（満3歳児）,3歳児,4歳児,5歳児"</formula1>
    </dataValidation>
    <dataValidation type="list" allowBlank="1" showInputMessage="1" showErrorMessage="1" sqref="K13:K38">
      <formula1>$Z$14:$Z$19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64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様式3-2（記入例） </vt:lpstr>
      <vt:lpstr>'様式3-2（記入例）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犬山市</cp:lastModifiedBy>
  <cp:lastPrinted>2019-11-01T05:14:16Z</cp:lastPrinted>
  <dcterms:created xsi:type="dcterms:W3CDTF">2011-06-14T05:32:50Z</dcterms:created>
  <dcterms:modified xsi:type="dcterms:W3CDTF">2023-05-15T02:42:53Z</dcterms:modified>
</cp:coreProperties>
</file>