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10_完成版\"/>
    </mc:Choice>
  </mc:AlternateContent>
  <xr:revisionPtr revIDLastSave="0" documentId="13_ncr:1_{03E94A24-A66F-41EE-A576-6D5A369A6A21}"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12" l="1"/>
  <c r="AA30" i="12"/>
  <c r="AA31" i="12"/>
  <c r="AA32" i="12"/>
  <c r="AA33" i="12"/>
  <c r="AA34" i="12"/>
  <c r="AA28" i="12"/>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35" i="10"/>
  <c r="BW34" i="10"/>
  <c r="C34" i="10"/>
  <c r="CO34" i="10" l="1"/>
  <c r="CO35" i="10" s="1"/>
  <c r="BW35" i="10"/>
  <c r="BW36" i="10" s="1"/>
  <c r="BW37" i="10" s="1"/>
  <c r="U34" i="10"/>
  <c r="U35" i="10" s="1"/>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<sst xmlns="http://schemas.openxmlformats.org/spreadsheetml/2006/main" count="1119" uniqueCount="599">
  <si>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</si>
  <si>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</si>
  <si>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</si>
  <si>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</si>
  <si>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</si>
  <si>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</si>
  <si>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</si>
  <si>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</si>
  <si>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</si>
  <si>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</si>
  <si>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</si>
  <si>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</si>
  <si>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</si>
  <si>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</si>
  <si>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</si>
  <si>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</si>
  <si>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</si>
  <si>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</si>
  <si>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</si>
  <si>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</si>
  <si>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</si>
  <si>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</si>
  <si>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</si>
  <si>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</si>
  <si>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</si>
  <si>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</si>
  <si>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</si>
  <si>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</si>
  <si>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</si>
  <si>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</si>
  <si>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</si>
  <si>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</si>
  <si>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</si>
  <si>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</si>
  <si>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</si>
  <si>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</si>
  <si>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</si>
  <si>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</si>
  <si>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</si>
  <si>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</si>
  <si>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</si>
  <si>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</si>
  <si>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</si>
  <si>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</si>
  <si>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</si>
  <si>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</si>
  <si>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</si>
  <si>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</si>
  <si>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</si>
  <si>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</si>
  <si>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</si>
  <si>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</si>
  <si>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</si>
  <si>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</si>
  <si>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</si>
  <si>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</si>
  <si>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</si>
  <si>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</si>
  <si>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</si>
  <si>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</si>
  <si>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</si>
  <si>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</si>
  <si>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</si>
  <si>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</si>
  <si>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</si>
  <si>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</si>
  <si>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</si>
  <si>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</si>
  <si>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</si>
  <si>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</si>
  <si>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</si>
  <si>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</si>
  <si>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</si>
  <si>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</si>
  <si>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</si>
  <si>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</si>
  <si>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</si>
  <si>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</si>
  <si>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</si>
  <si>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</si>
  <si>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</si>
  <si>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</si>
  <si>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</si>
  <si>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</si>
  <si>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</si>
  <si>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</si>
  <si>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</si>
  <si>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</si>
  <si>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</si>
  <si>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</si>
  <si>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</si>
  <si>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</si>
  <si>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</si>
  <si>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</si>
  <si>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</si>
  <si>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</si>
  <si>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</si>
  <si>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</si>
  <si>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</si>
  <si>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</si>
  <si>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</si>
  <si>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</si>
  <si>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</si>
  <si>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</si>
  <si>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</si>
  <si>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</si>
  <si>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</si>
  <si>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</si>
  <si>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</si>
  <si>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</si>
  <si>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</si>
  <si>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</si>
  <si>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</si>
  <si>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</si>
  <si>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</si>
  <si>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</si>
  <si>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</si>
  <si>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</si>
  <si>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</si>
  <si>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</si>
  <si>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</si>
  <si>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</si>
  <si>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</si>
  <si>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</si>
  <si>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</si>
  <si>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</si>
  <si>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</si>
  <si>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</si>
  <si>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</si>
  <si>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</si>
  <si>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</si>
  <si>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</si>
  <si>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</si>
  <si>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</si>
  <si>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</si>
  <si>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</si>
  <si>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</si>
  <si>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</si>
  <si>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</si>
  <si>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</si>
  <si>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</si>
  <si>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</si>
  <si>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</si>
  <si>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</si>
  <si>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</si>
  <si>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</si>
  <si>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</si>
  <si>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</si>
  <si>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</si>
  <si>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</si>
  <si>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</si>
  <si>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</si>
  <si>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</si>
  <si>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</si>
  <si>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</si>
  <si>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</si>
  <si>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</si>
  <si>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</si>
  <si>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</si>
  <si>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</si>
  <si>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</si>
  <si>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</si>
  <si>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</si>
  <si>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</si>
  <si>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</si>
  <si>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</si>
  <si>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</si>
  <si>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</si>
  <si>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</si>
  <si>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</si>
  <si>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</si>
  <si>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</si>
  <si>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</si>
  <si>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</si>
  <si>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</si>
  <si>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</si>
  <si>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</si>
  <si>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</si>
  <si>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</si>
  <si>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</si>
  <si>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</si>
  <si>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</si>
  <si>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</si>
  <si>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</si>
  <si>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</si>
  <si>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</si>
  <si>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</si>
  <si>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</si>
  <si>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</si>
  <si>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</si>
  <si>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</si>
  <si>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</si>
  <si>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</si>
  <si>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</si>
  <si>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</si>
  <si>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</si>
  <si>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</si>
  <si>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</si>
  <si>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</si>
  <si>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</si>
  <si>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</si>
  <si>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</si>
  <si>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</si>
  <si>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</si>
  <si>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</si>
  <si>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</si>
  <si>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</si>
  <si>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</si>
  <si>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</si>
  <si>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</si>
  <si>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</si>
  <si>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</si>
  <si>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</si>
  <si>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</si>
  <si>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</si>
  <si>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</si>
  <si>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</si>
  <si>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</si>
  <si>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</si>
  <si>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</si>
  <si>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</si>
  <si>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</si>
  <si>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</si>
  <si>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</si>
  <si>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</si>
  <si>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</si>
  <si>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</si>
  <si>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</si>
  <si>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</si>
  <si>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</si>
  <si>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</si>
  <si>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</si>
  <si>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</si>
  <si>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</si>
  <si>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</si>
  <si>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</si>
  <si>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</si>
  <si>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</si>
  <si>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</si>
  <si>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</si>
  <si>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</si>
  <si>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</si>
  <si>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</si>
  <si>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</si>
  <si>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</si>
  <si>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</si>
  <si>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</si>
  <si>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</si>
  <si>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</si>
  <si>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</si>
  <si>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</si>
  <si>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</si>
  <si>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</si>
  <si>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</si>
  <si>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</si>
  <si>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</si>
  <si>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</si>
  <si>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</si>
  <si>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</si>
  <si>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</si>
  <si>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</si>
  <si>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</si>
  <si>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</si>
  <si>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</si>
  <si>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</si>
  <si>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</si>
  <si>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</si>
  <si>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</si>
  <si>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</si>
  <si>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</si>
  <si>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</si>
  <si>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</si>
  <si>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</si>
  <si>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</si>
  <si>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</si>
  <si>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</si>
  <si>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</si>
  <si>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</si>
  <si>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</si>
  <si>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</si>
  <si>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</si>
  <si>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</si>
  <si>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</si>
  <si>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</si>
  <si>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</si>
  <si>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</si>
  <si>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</si>
  <si>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</si>
  <si>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</si>
  <si>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</si>
  <si>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</si>
  <si>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</si>
  <si>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</si>
  <si>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</si>
  <si>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</si>
  <si>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</si>
  <si>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</si>
  <si>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</si>
  <si>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</si>
  <si>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</si>
  <si>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</si>
  <si>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</si>
  <si>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</si>
  <si>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</si>
  <si>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</si>
  <si>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</si>
  <si>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</si>
  <si>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</si>
  <si>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</si>
  <si>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</si>
  <si>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</si>
  <si>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</si>
  <si>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</si>
  <si>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</si>
  <si>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</si>
  <si>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</si>
  <si>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</si>
  <si>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</si>
  <si>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</si>
  <si>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</si>
  <si>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</si>
  <si>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</si>
  <si>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</si>
  <si>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</si>
  <si>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</si>
  <si>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</si>
  <si>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</si>
  <si>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</si>
  <si>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</si>
  <si>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</si>
  <si>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</si>
  <si>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</si>
  <si>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</si>
  <si>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</si>
  <si>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</si>
  <si>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</si>
  <si>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</si>
  <si>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</si>
  <si>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</si>
  <si>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</si>
  <si>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</si>
  <si>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</si>
  <si>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</si>
  <si>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</si>
  <si>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</si>
  <si>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</si>
  <si>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</si>
  <si>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</si>
  <si>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</si>
  <si>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</si>
  <si>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</si>
  <si>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</si>
  <si>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</si>
  <si>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</si>
  <si>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</si>
  <si>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</si>
  <si>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</si>
  <si>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</si>
  <si>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</si>
  <si>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</si>
  <si>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</si>
  <si>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</si>
  <si>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</si>
  <si>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</si>
  <si>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</si>
  <si>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</si>
  <si>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</si>
  <si>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</si>
  <si>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</si>
  <si>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</si>
  <si>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</si>
  <si>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</si>
  <si>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</si>
  <si>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</si>
  <si>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</si>
  <si>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</si>
  <si>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</si>
  <si>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</si>
  <si>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</si>
  <si>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</si>
  <si>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</si>
  <si>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</si>
  <si>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</si>
  <si>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</si>
  <si>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</si>
  <si>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</si>
  <si>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</si>
  <si>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</si>
  <si>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</si>
  <si>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</si>
  <si>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</si>
  <si>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</si>
  <si>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</si>
  <si>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</si>
  <si>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</si>
  <si>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</si>
  <si>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</si>
  <si>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</si>
  <si>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</si>
  <si>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</si>
  <si>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</si>
  <si>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</si>
  <si>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</si>
  <si>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</si>
  <si>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</si>
  <si>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</si>
  <si>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</si>
  <si>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</si>
  <si>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</si>
  <si>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</si>
  <si>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</si>
  <si>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</si>
  <si>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</si>
  <si>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犬山城費特別会計</t>
    <phoneticPr fontId="5"/>
  </si>
  <si>
    <t>法非適用企業</t>
    <phoneticPr fontId="5"/>
  </si>
  <si>
    <t>木曽川うかい事業費特別会計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</si>
  <si>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</si>
  <si>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</si>
  <si>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</si>
  <si>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</si>
  <si>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</si>
  <si>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</si>
  <si>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</si>
  <si>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</si>
  <si>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</si>
  <si>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</si>
  <si>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</si>
  <si>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</si>
  <si>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</si>
  <si>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</si>
  <si>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</si>
  <si>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</si>
  <si>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</si>
  <si>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</si>
  <si>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</si>
  <si>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</si>
  <si>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</si>
  <si>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</si>
  <si>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</si>
  <si>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</si>
  <si>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</si>
  <si>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</si>
  <si>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</si>
  <si>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</si>
  <si>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</si>
  <si>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</si>
  <si>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</si>
  <si>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</si>
  <si>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</si>
  <si>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</si>
  <si>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</si>
  <si>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</si>
  <si>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</si>
  <si>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</si>
  <si>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</si>
  <si>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</si>
  <si>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</si>
  <si>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</si>
  <si>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</si>
  <si>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</si>
  <si>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</si>
  <si>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</si>
  <si>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</si>
  <si>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</si>
  <si>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</si>
  <si>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</si>
  <si>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</si>
  <si>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</si>
  <si>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</si>
  <si>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</si>
  <si>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</si>
  <si>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</si>
  <si>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</si>
  <si>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</si>
  <si>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</si>
  <si>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</si>
  <si>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</si>
  <si>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</si>
  <si>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</si>
  <si>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</si>
  <si>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</si>
  <si>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</si>
  <si>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</si>
  <si>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</si>
  <si>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</si>
  <si>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</si>
  <si>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</si>
  <si>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</si>
  <si>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</si>
  <si>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</si>
  <si>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</si>
  <si>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</si>
  <si>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</si>
  <si>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</si>
  <si>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</si>
  <si>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</si>
  <si>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</si>
  <si>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</si>
  <si>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</si>
  <si>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</si>
  <si>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</si>
  <si>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</si>
  <si>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</si>
  <si>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</si>
  <si>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</si>
  <si>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</si>
  <si>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</si>
  <si>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</si>
  <si>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</si>
  <si>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</si>
  <si>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</si>
  <si>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</si>
  <si>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</si>
  <si>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</si>
  <si>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</si>
  <si>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</si>
  <si>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</si>
  <si>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</si>
  <si>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</si>
  <si>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</si>
  <si>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</si>
  <si>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</si>
  <si>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</si>
  <si>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</si>
  <si>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</si>
  <si>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</si>
  <si>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</si>
  <si>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</si>
  <si>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</si>
  <si>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</si>
  <si>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</si>
  <si>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</si>
  <si>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</si>
  <si>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</si>
  <si>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</si>
  <si>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</si>
  <si>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</si>
  <si>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</si>
  <si>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</si>
  <si>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</si>
  <si>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</si>
  <si>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</si>
  <si>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</si>
  <si>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</si>
  <si>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</si>
  <si>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</si>
  <si>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</si>
  <si>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</si>
  <si>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</si>
  <si>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</si>
  <si>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</si>
  <si>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</si>
  <si>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</si>
  <si>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</si>
  <si>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</si>
  <si>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</si>
  <si>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</si>
  <si>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</si>
  <si>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</si>
  <si>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</si>
  <si>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</si>
  <si>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</si>
  <si>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</si>
  <si>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</si>
  <si>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</si>
  <si>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</si>
  <si>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</si>
  <si>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</si>
  <si>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</si>
  <si>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1.63</t>
  </si>
  <si>
    <t>一般会計</t>
  </si>
  <si>
    <t>水道事業会計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</si>
  <si>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</si>
  <si>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</si>
  <si>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</si>
  <si>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</si>
  <si>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</si>
  <si>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</si>
  <si>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</si>
  <si>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</si>
  <si>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</si>
  <si>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</si>
  <si>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</si>
  <si>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</si>
  <si>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</si>
  <si>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</si>
  <si>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犬山市土地開発公社</t>
    <rPh sb="0" eb="9">
      <t>イヌヤマシトチカイハツコウシャ</t>
    </rPh>
    <phoneticPr fontId="2"/>
  </si>
  <si>
    <t>-</t>
    <phoneticPr fontId="2"/>
  </si>
  <si>
    <t>犬山まちづくり株式会社</t>
    <rPh sb="0" eb="2">
      <t>イヌヤマ</t>
    </rPh>
    <rPh sb="7" eb="11">
      <t>カブシキガイシャ</t>
    </rPh>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</si>
  <si>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</si>
  <si>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0">
      <t>アイチケンコウキコウレイシャイリョウ</t>
    </rPh>
    <rPh sb="10" eb="14">
      <t>コウイキレンゴウ</t>
    </rPh>
    <rPh sb="15" eb="26">
      <t>コウキコウレイシャイリョウトクベツカイケイ</t>
    </rPh>
    <phoneticPr fontId="2"/>
  </si>
  <si>
    <t>愛北広域事務組合</t>
    <rPh sb="0" eb="8">
      <t>アイホクコウイキジムクミアイ</t>
    </rPh>
    <phoneticPr fontId="2"/>
  </si>
  <si>
    <t>尾張北部環境組合</t>
    <rPh sb="0" eb="4">
      <t>オワリホクブ</t>
    </rPh>
    <rPh sb="4" eb="8">
      <t>カンキョウクミアイ</t>
    </rPh>
    <phoneticPr fontId="2"/>
  </si>
  <si>
    <t>広域ごみ処理施設整備基金</t>
    <phoneticPr fontId="5"/>
  </si>
  <si>
    <t>ふるさと犬山応援基金</t>
    <phoneticPr fontId="2"/>
  </si>
  <si>
    <t>公共施設等管理基金</t>
    <phoneticPr fontId="2"/>
  </si>
  <si>
    <t>健康市民づくり基金</t>
    <phoneticPr fontId="2"/>
  </si>
  <si>
    <t>スポーツ振興基金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</si>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</sst>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0470-4331-90DD-250AD08087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31867</c:v>
                </c:pt>
                <c:pt idx="1">
                  <c:v>48642</c:v>
                </c:pt>
                <c:pt idx="2">
                  <c:v>41658</c:v>
                </c:pt>
                <c:pt idx="3">
                  <c:v>24282</c:v>
                </c:pt>
                <c:pt idx="4">
                  <c:v>24921</c:v>
                </c:pt>
              </c:numCache>
            </c:numRef>
          </c:val>
          <c:smooth val="0"/>
          <c:extLst>
            <c:ext xmlns:c16="http://schemas.microsoft.com/office/drawing/2014/chart" uri="{C3380CC4-5D6E-409C-BE32-E72D297353CC}">
              <c16:uniqueId val="{00000001-0470-4331-90DD-250AD08087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7.12</c:v>
                </c:pt>
                <c:pt idx="1">
                  <c:v>6.21</c:v>
                </c:pt>
                <c:pt idx="2">
                  <c:v>7.03</c:v>
                </c:pt>
                <c:pt idx="3">
                  <c:v>7.28</c:v>
                </c:pt>
                <c:pt idx="4">
                  <c:v>8.0299999999999994</c:v>
                </c:pt>
              </c:numCache>
            </c:numRef>
          </c:val>
          <c:extLst>
            <c:ext xmlns:c16="http://schemas.microsoft.com/office/drawing/2014/chart" uri="{C3380CC4-5D6E-409C-BE32-E72D297353CC}">
              <c16:uniqueId val="{00000000-FD44-4CB5-B1F4-73151DCF7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12.46</c:v>
                </c:pt>
                <c:pt idx="1">
                  <c:v>11.9</c:v>
                </c:pt>
                <c:pt idx="2">
                  <c:v>11.08</c:v>
                </c:pt>
                <c:pt idx="3">
                  <c:v>18.34</c:v>
                </c:pt>
                <c:pt idx="4">
                  <c:v>19.489999999999998</c:v>
                </c:pt>
              </c:numCache>
            </c:numRef>
          </c:val>
          <c:extLst>
            <c:ext xmlns:c16="http://schemas.microsoft.com/office/drawing/2014/chart" uri="{C3380CC4-5D6E-409C-BE32-E72D297353CC}">
              <c16:uniqueId val="{00000001-FD44-4CB5-B1F4-73151DCF71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1.98</c:v>
                </c:pt>
                <c:pt idx="1">
                  <c:v>-1.63</c:v>
                </c:pt>
                <c:pt idx="2">
                  <c:v>0.64</c:v>
                </c:pt>
                <c:pt idx="3">
                  <c:v>8.42</c:v>
                </c:pt>
                <c:pt idx="4">
                  <c:v>1.08</c:v>
                </c:pt>
              </c:numCache>
            </c:numRef>
          </c:val>
          <c:smooth val="0"/>
          <c:extLst>
            <c:ext xmlns:c16="http://schemas.microsoft.com/office/drawing/2014/chart" uri="{C3380CC4-5D6E-409C-BE32-E72D297353CC}">
              <c16:uniqueId val="{00000002-FD44-4CB5-B1F4-73151DCF71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9F-4857-8817-CE28BE3D3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F-4857-8817-CE28BE3D34B6}"/>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0.08</c:v>
                </c:pt>
                <c:pt idx="4">
                  <c:v>#N/A</c:v>
                </c:pt>
                <c:pt idx="5">
                  <c:v>0.02</c:v>
                </c:pt>
                <c:pt idx="6">
                  <c:v>#N/A</c:v>
                </c:pt>
                <c:pt idx="7">
                  <c:v>0.05</c:v>
                </c:pt>
                <c:pt idx="8">
                  <c:v>#N/A</c:v>
                </c:pt>
                <c:pt idx="9">
                  <c:v>0.03</c:v>
                </c:pt>
              </c:numCache>
            </c:numRef>
          </c:val>
          <c:extLst>
            <c:ext xmlns:c16="http://schemas.microsoft.com/office/drawing/2014/chart" uri="{C3380CC4-5D6E-409C-BE32-E72D297353CC}">
              <c16:uniqueId val="{00000002-E09F-4857-8817-CE28BE3D34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0.15</c:v>
                </c:pt>
                <c:pt idx="4">
                  <c:v>#N/A</c:v>
                </c:pt>
                <c:pt idx="5">
                  <c:v>0.15</c:v>
                </c:pt>
                <c:pt idx="6">
                  <c:v>#N/A</c:v>
                </c:pt>
                <c:pt idx="7">
                  <c:v>0.15</c:v>
                </c:pt>
                <c:pt idx="8">
                  <c:v>#N/A</c:v>
                </c:pt>
                <c:pt idx="9">
                  <c:v>0.05</c:v>
                </c:pt>
              </c:numCache>
            </c:numRef>
          </c:val>
          <c:extLst>
            <c:ext xmlns:c16="http://schemas.microsoft.com/office/drawing/2014/chart" uri="{C3380CC4-5D6E-409C-BE32-E72D297353CC}">
              <c16:uniqueId val="{00000003-E09F-4857-8817-CE28BE3D34B6}"/>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0.4</c:v>
                </c:pt>
                <c:pt idx="4">
                  <c:v>#N/A</c:v>
                </c:pt>
                <c:pt idx="5">
                  <c:v>0.21</c:v>
                </c:pt>
                <c:pt idx="6">
                  <c:v>#N/A</c:v>
                </c:pt>
                <c:pt idx="7">
                  <c:v>0.28999999999999998</c:v>
                </c:pt>
                <c:pt idx="8">
                  <c:v>#N/A</c:v>
                </c:pt>
                <c:pt idx="9">
                  <c:v>0.92</c:v>
                </c:pt>
              </c:numCache>
            </c:numRef>
          </c:val>
          <c:extLst>
            <c:ext xmlns:c16="http://schemas.microsoft.com/office/drawing/2014/chart" uri="{C3380CC4-5D6E-409C-BE32-E72D297353CC}">
              <c16:uniqueId val="{00000004-E09F-4857-8817-CE28BE3D34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0.64</c:v>
                </c:pt>
                <c:pt idx="4">
                  <c:v>#N/A</c:v>
                </c:pt>
                <c:pt idx="5">
                  <c:v>0.93</c:v>
                </c:pt>
                <c:pt idx="6">
                  <c:v>#N/A</c:v>
                </c:pt>
                <c:pt idx="7">
                  <c:v>0.97</c:v>
                </c:pt>
                <c:pt idx="8">
                  <c:v>#N/A</c:v>
                </c:pt>
                <c:pt idx="9">
                  <c:v>1.22</c:v>
                </c:pt>
              </c:numCache>
            </c:numRef>
          </c:val>
          <c:extLst>
            <c:ext xmlns:c16="http://schemas.microsoft.com/office/drawing/2014/chart" uri="{C3380CC4-5D6E-409C-BE32-E72D297353CC}">
              <c16:uniqueId val="{00000005-E09F-4857-8817-CE28BE3D34B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1.07</c:v>
                </c:pt>
                <c:pt idx="4">
                  <c:v>#N/A</c:v>
                </c:pt>
                <c:pt idx="5">
                  <c:v>1.71</c:v>
                </c:pt>
                <c:pt idx="6">
                  <c:v>#N/A</c:v>
                </c:pt>
                <c:pt idx="7">
                  <c:v>1.81</c:v>
                </c:pt>
                <c:pt idx="8">
                  <c:v>#N/A</c:v>
                </c:pt>
                <c:pt idx="9">
                  <c:v>2.15</c:v>
                </c:pt>
              </c:numCache>
            </c:numRef>
          </c:val>
          <c:extLst>
            <c:ext xmlns:c16="http://schemas.microsoft.com/office/drawing/2014/chart" uri="{C3380CC4-5D6E-409C-BE32-E72D297353CC}">
              <c16:uniqueId val="{00000006-E09F-4857-8817-CE28BE3D34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2.21</c:v>
                </c:pt>
                <c:pt idx="2">
                  <c:v>#N/A</c:v>
                </c:pt>
                <c:pt idx="3">
                  <c:v>3.62</c:v>
                </c:pt>
                <c:pt idx="4">
                  <c:v>#N/A</c:v>
                </c:pt>
                <c:pt idx="5">
                  <c:v>3.25</c:v>
                </c:pt>
                <c:pt idx="6">
                  <c:v>#N/A</c:v>
                </c:pt>
                <c:pt idx="7">
                  <c:v>2.04</c:v>
                </c:pt>
                <c:pt idx="8">
                  <c:v>#N/A</c:v>
                </c:pt>
                <c:pt idx="9">
                  <c:v>2.72</c:v>
                </c:pt>
              </c:numCache>
            </c:numRef>
          </c:val>
          <c:extLst>
            <c:ext xmlns:c16="http://schemas.microsoft.com/office/drawing/2014/chart" uri="{C3380CC4-5D6E-409C-BE32-E72D297353CC}">
              <c16:uniqueId val="{00000007-E09F-4857-8817-CE28BE3D34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7.96</c:v>
                </c:pt>
                <c:pt idx="2">
                  <c:v>#N/A</c:v>
                </c:pt>
                <c:pt idx="3">
                  <c:v>7.95</c:v>
                </c:pt>
                <c:pt idx="4">
                  <c:v>#N/A</c:v>
                </c:pt>
                <c:pt idx="5">
                  <c:v>7.66</c:v>
                </c:pt>
                <c:pt idx="6">
                  <c:v>#N/A</c:v>
                </c:pt>
                <c:pt idx="7">
                  <c:v>7.79</c:v>
                </c:pt>
                <c:pt idx="8">
                  <c:v>#N/A</c:v>
                </c:pt>
                <c:pt idx="9">
                  <c:v>6.99</c:v>
                </c:pt>
              </c:numCache>
            </c:numRef>
          </c:val>
          <c:extLst>
            <c:ext xmlns:c16="http://schemas.microsoft.com/office/drawing/2014/chart" uri="{C3380CC4-5D6E-409C-BE32-E72D297353CC}">
              <c16:uniqueId val="{00000008-E09F-4857-8817-CE28BE3D34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7.11</c:v>
                </c:pt>
                <c:pt idx="2">
                  <c:v>#N/A</c:v>
                </c:pt>
                <c:pt idx="3">
                  <c:v>6.21</c:v>
                </c:pt>
                <c:pt idx="4">
                  <c:v>#N/A</c:v>
                </c:pt>
                <c:pt idx="5">
                  <c:v>7.02</c:v>
                </c:pt>
                <c:pt idx="6">
                  <c:v>#N/A</c:v>
                </c:pt>
                <c:pt idx="7">
                  <c:v>7.27</c:v>
                </c:pt>
                <c:pt idx="8">
                  <c:v>#N/A</c:v>
                </c:pt>
                <c:pt idx="9">
                  <c:v>8.0299999999999994</c:v>
                </c:pt>
              </c:numCache>
            </c:numRef>
          </c:val>
          <c:extLst>
            <c:ext xmlns:c16="http://schemas.microsoft.com/office/drawing/2014/chart" uri="{C3380CC4-5D6E-409C-BE32-E72D297353CC}">
              <c16:uniqueId val="{00000009-E09F-4857-8817-CE28BE3D34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2247</c:v>
                </c:pt>
                <c:pt idx="5">
                  <c:v>2187</c:v>
                </c:pt>
                <c:pt idx="8">
                  <c:v>2176</c:v>
                </c:pt>
                <c:pt idx="11">
                  <c:v>2168</c:v>
                </c:pt>
                <c:pt idx="14">
                  <c:v>2329</c:v>
                </c:pt>
              </c:numCache>
            </c:numRef>
          </c:val>
          <c:extLst>
            <c:ext xmlns:c16="http://schemas.microsoft.com/office/drawing/2014/chart" uri="{C3380CC4-5D6E-409C-BE32-E72D297353CC}">
              <c16:uniqueId val="{00000000-FC39-486D-AE2B-31A4815AE5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39-486D-AE2B-31A4815AE5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0</c:v>
                </c:pt>
              </c:numCache>
            </c:numRef>
          </c:val>
          <c:extLst>
            <c:ext xmlns:c16="http://schemas.microsoft.com/office/drawing/2014/chart" uri="{C3380CC4-5D6E-409C-BE32-E72D297353CC}">
              <c16:uniqueId val="{00000002-FC39-486D-AE2B-31A4815AE5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39-486D-AE2B-31A4815AE5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760</c:v>
                </c:pt>
                <c:pt idx="3">
                  <c:v>759</c:v>
                </c:pt>
                <c:pt idx="6">
                  <c:v>707</c:v>
                </c:pt>
                <c:pt idx="9">
                  <c:v>717</c:v>
                </c:pt>
                <c:pt idx="12">
                  <c:v>729</c:v>
                </c:pt>
              </c:numCache>
            </c:numRef>
          </c:val>
          <c:extLst>
            <c:ext xmlns:c16="http://schemas.microsoft.com/office/drawing/2014/chart" uri="{C3380CC4-5D6E-409C-BE32-E72D297353CC}">
              <c16:uniqueId val="{00000004-FC39-486D-AE2B-31A4815AE5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39-486D-AE2B-31A4815AE5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39-486D-AE2B-31A4815AE5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2160</c:v>
                </c:pt>
                <c:pt idx="3">
                  <c:v>2081</c:v>
                </c:pt>
                <c:pt idx="6">
                  <c:v>2082</c:v>
                </c:pt>
                <c:pt idx="9">
                  <c:v>1968</c:v>
                </c:pt>
                <c:pt idx="12">
                  <c:v>1945</c:v>
                </c:pt>
              </c:numCache>
            </c:numRef>
          </c:val>
          <c:extLst>
            <c:ext xmlns:c16="http://schemas.microsoft.com/office/drawing/2014/chart" uri="{C3380CC4-5D6E-409C-BE32-E72D297353CC}">
              <c16:uniqueId val="{00000007-FC39-486D-AE2B-31A4815AE5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678</c:v>
                </c:pt>
                <c:pt idx="2">
                  <c:v>#N/A</c:v>
                </c:pt>
                <c:pt idx="3">
                  <c:v>#N/A</c:v>
                </c:pt>
                <c:pt idx="4">
                  <c:v>658</c:v>
                </c:pt>
                <c:pt idx="5">
                  <c:v>#N/A</c:v>
                </c:pt>
                <c:pt idx="6">
                  <c:v>#N/A</c:v>
                </c:pt>
                <c:pt idx="7">
                  <c:v>618</c:v>
                </c:pt>
                <c:pt idx="8">
                  <c:v>#N/A</c:v>
                </c:pt>
                <c:pt idx="9">
                  <c:v>#N/A</c:v>
                </c:pt>
                <c:pt idx="10">
                  <c:v>522</c:v>
                </c:pt>
                <c:pt idx="11">
                  <c:v>#N/A</c:v>
                </c:pt>
                <c:pt idx="12">
                  <c:v>#N/A</c:v>
                </c:pt>
                <c:pt idx="13">
                  <c:v>345</c:v>
                </c:pt>
                <c:pt idx="14">
                  <c:v>#N/A</c:v>
                </c:pt>
              </c:numCache>
            </c:numRef>
          </c:val>
          <c:smooth val="0"/>
          <c:extLst>
            <c:ext xmlns:c16="http://schemas.microsoft.com/office/drawing/2014/chart" uri="{C3380CC4-5D6E-409C-BE32-E72D297353CC}">
              <c16:uniqueId val="{00000008-FC39-486D-AE2B-31A4815AE5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18305</c:v>
                </c:pt>
                <c:pt idx="5">
                  <c:v>18335</c:v>
                </c:pt>
                <c:pt idx="8">
                  <c:v>18150</c:v>
                </c:pt>
                <c:pt idx="11">
                  <c:v>17975</c:v>
                </c:pt>
                <c:pt idx="14">
                  <c:v>17395</c:v>
                </c:pt>
              </c:numCache>
            </c:numRef>
          </c:val>
          <c:extLst>
            <c:ext xmlns:c16="http://schemas.microsoft.com/office/drawing/2014/chart" uri="{C3380CC4-5D6E-409C-BE32-E72D297353CC}">
              <c16:uniqueId val="{00000000-26AD-40DA-A899-1A0691821D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4545</c:v>
                </c:pt>
                <c:pt idx="5">
                  <c:v>4304</c:v>
                </c:pt>
                <c:pt idx="8">
                  <c:v>4045</c:v>
                </c:pt>
                <c:pt idx="11">
                  <c:v>3720</c:v>
                </c:pt>
                <c:pt idx="14">
                  <c:v>3817</c:v>
                </c:pt>
              </c:numCache>
            </c:numRef>
          </c:val>
          <c:extLst>
            <c:ext xmlns:c16="http://schemas.microsoft.com/office/drawing/2014/chart" uri="{C3380CC4-5D6E-409C-BE32-E72D297353CC}">
              <c16:uniqueId val="{00000001-26AD-40DA-A899-1A0691821D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5555</c:v>
                </c:pt>
                <c:pt idx="5">
                  <c:v>5454</c:v>
                </c:pt>
                <c:pt idx="8">
                  <c:v>5188</c:v>
                </c:pt>
                <c:pt idx="11">
                  <c:v>7103</c:v>
                </c:pt>
                <c:pt idx="14">
                  <c:v>7356</c:v>
                </c:pt>
              </c:numCache>
            </c:numRef>
          </c:val>
          <c:extLst>
            <c:ext xmlns:c16="http://schemas.microsoft.com/office/drawing/2014/chart" uri="{C3380CC4-5D6E-409C-BE32-E72D297353CC}">
              <c16:uniqueId val="{00000002-26AD-40DA-A899-1A0691821D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AD-40DA-A899-1A0691821D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AD-40DA-A899-1A0691821D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AD-40DA-A899-1A0691821D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2895</c:v>
                </c:pt>
                <c:pt idx="3">
                  <c:v>2859</c:v>
                </c:pt>
                <c:pt idx="6">
                  <c:v>2946</c:v>
                </c:pt>
                <c:pt idx="9">
                  <c:v>3021</c:v>
                </c:pt>
                <c:pt idx="12">
                  <c:v>3050</c:v>
                </c:pt>
              </c:numCache>
            </c:numRef>
          </c:val>
          <c:extLst>
            <c:ext xmlns:c16="http://schemas.microsoft.com/office/drawing/2014/chart" uri="{C3380CC4-5D6E-409C-BE32-E72D297353CC}">
              <c16:uniqueId val="{00000006-26AD-40DA-A899-1A0691821D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6AD-40DA-A899-1A0691821D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6509</c:v>
                </c:pt>
                <c:pt idx="3">
                  <c:v>6037</c:v>
                </c:pt>
                <c:pt idx="6">
                  <c:v>5660</c:v>
                </c:pt>
                <c:pt idx="9">
                  <c:v>5237</c:v>
                </c:pt>
                <c:pt idx="12">
                  <c:v>4891</c:v>
                </c:pt>
              </c:numCache>
            </c:numRef>
          </c:val>
          <c:extLst>
            <c:ext xmlns:c16="http://schemas.microsoft.com/office/drawing/2014/chart" uri="{C3380CC4-5D6E-409C-BE32-E72D297353CC}">
              <c16:uniqueId val="{00000008-26AD-40DA-A899-1A0691821D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85</c:v>
                </c:pt>
                <c:pt idx="3">
                  <c:v>79</c:v>
                </c:pt>
                <c:pt idx="6">
                  <c:v>74</c:v>
                </c:pt>
                <c:pt idx="9">
                  <c:v>69</c:v>
                </c:pt>
                <c:pt idx="12">
                  <c:v>69</c:v>
                </c:pt>
              </c:numCache>
            </c:numRef>
          </c:val>
          <c:extLst>
            <c:ext xmlns:c16="http://schemas.microsoft.com/office/drawing/2014/chart" uri="{C3380CC4-5D6E-409C-BE32-E72D297353CC}">
              <c16:uniqueId val="{00000009-26AD-40DA-A899-1A0691821D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19361</c:v>
                </c:pt>
                <c:pt idx="3">
                  <c:v>19634</c:v>
                </c:pt>
                <c:pt idx="6">
                  <c:v>20340</c:v>
                </c:pt>
                <c:pt idx="9">
                  <c:v>20334</c:v>
                </c:pt>
                <c:pt idx="12">
                  <c:v>19262</c:v>
                </c:pt>
              </c:numCache>
            </c:numRef>
          </c:val>
          <c:extLst>
            <c:ext xmlns:c16="http://schemas.microsoft.com/office/drawing/2014/chart" uri="{C3380CC4-5D6E-409C-BE32-E72D297353CC}">
              <c16:uniqueId val="{0000000A-26AD-40DA-A899-1A0691821D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446</c:v>
                </c:pt>
                <c:pt idx="2">
                  <c:v>#N/A</c:v>
                </c:pt>
                <c:pt idx="3">
                  <c:v>#N/A</c:v>
                </c:pt>
                <c:pt idx="4">
                  <c:v>516</c:v>
                </c:pt>
                <c:pt idx="5">
                  <c:v>#N/A</c:v>
                </c:pt>
                <c:pt idx="6">
                  <c:v>#N/A</c:v>
                </c:pt>
                <c:pt idx="7">
                  <c:v>1637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AD-40DA-A899-1A0691821D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1685</c:v>
                </c:pt>
                <c:pt idx="1">
                  <c:v>2935</c:v>
                </c:pt>
                <c:pt idx="2">
                  <c:v>3022</c:v>
                </c:pt>
              </c:numCache>
            </c:numRef>
          </c:val>
          <c:extLst>
            <c:ext xmlns:c16="http://schemas.microsoft.com/office/drawing/2014/chart" uri="{C3380CC4-5D6E-409C-BE32-E72D297353CC}">
              <c16:uniqueId val="{00000000-13D3-4B05-8EA1-B8A7412EEB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386</c:v>
                </c:pt>
                <c:pt idx="2">
                  <c:v>386</c:v>
                </c:pt>
              </c:numCache>
            </c:numRef>
          </c:val>
          <c:extLst>
            <c:ext xmlns:c16="http://schemas.microsoft.com/office/drawing/2014/chart" uri="{C3380CC4-5D6E-409C-BE32-E72D297353CC}">
              <c16:uniqueId val="{00000001-13D3-4B05-8EA1-B8A7412EEB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2383</c:v>
                </c:pt>
                <c:pt idx="1">
                  <c:v>2634</c:v>
                </c:pt>
                <c:pt idx="2">
                  <c:v>2991</c:v>
                </c:pt>
              </c:numCache>
            </c:numRef>
          </c:val>
          <c:extLst>
            <c:ext xmlns:c16="http://schemas.microsoft.com/office/drawing/2014/chart" uri="{C3380CC4-5D6E-409C-BE32-E72D297353CC}">
              <c16:uniqueId val="{00000002-13D3-4B05-8EA1-B8A7412EEB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億円減少となっている。</a:t>
          </a:r>
        </a:p>
        <a:p>
          <a:r>
            <a:rPr kumimoji="1" lang="ja-JP" altLang="en-US" sz="1400">
              <a:latin typeface="ＭＳ ゴシック" pitchFamily="49" charset="-128"/>
              <a:ea typeface="ＭＳ ゴシック" pitchFamily="49" charset="-128"/>
            </a:rPr>
            <a:t>　その主な要因としては、継足し単独事業については可能な限り借入を行わず、交付税算入の対象である起債を積極的に活用するよう努力していることから、算入公債費等が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億円増加していることが挙げられる。</a:t>
          </a:r>
        </a:p>
        <a:p>
          <a:r>
            <a:rPr kumimoji="1" lang="ja-JP" altLang="en-US" sz="1400">
              <a:latin typeface="ＭＳ ゴシック" pitchFamily="49" charset="-128"/>
              <a:ea typeface="ＭＳ ゴシック" pitchFamily="49" charset="-128"/>
            </a:rPr>
            <a:t>　今後は元金の償還終了等により公債費は減少する見込みではあるものの、老朽化した学校施設の改修をはじめ大規模事業の実施には市債の発行を予定しており、引き続き起債の適正活用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将来負担比率の分子は前年度と比較すると</a:t>
          </a:r>
          <a:r>
            <a:rPr kumimoji="1" lang="en-US" altLang="ja-JP" sz="1300">
              <a:latin typeface="ＭＳ ゴシック" pitchFamily="49" charset="-128"/>
              <a:ea typeface="ＭＳ ゴシック" pitchFamily="49" charset="-128"/>
            </a:rPr>
            <a:t>11.57</a:t>
          </a:r>
          <a:r>
            <a:rPr kumimoji="1" lang="ja-JP" altLang="en-US" sz="1300">
              <a:latin typeface="ＭＳ ゴシック" pitchFamily="49" charset="-128"/>
              <a:ea typeface="ＭＳ ゴシック" pitchFamily="49" charset="-128"/>
            </a:rPr>
            <a:t>億円の減少となった。</a:t>
          </a:r>
        </a:p>
        <a:p>
          <a:r>
            <a:rPr kumimoji="1" lang="ja-JP" altLang="en-US" sz="1300">
              <a:latin typeface="ＭＳ ゴシック" pitchFamily="49" charset="-128"/>
              <a:ea typeface="ＭＳ ゴシック" pitchFamily="49" charset="-128"/>
            </a:rPr>
            <a:t>　主な要因として</a:t>
          </a:r>
          <a:r>
            <a:rPr kumimoji="1" lang="ja-JP" altLang="en-US" sz="1300">
              <a:solidFill>
                <a:sysClr val="windowText" lastClr="000000"/>
              </a:solidFill>
              <a:latin typeface="ＭＳ ゴシック" pitchFamily="49" charset="-128"/>
              <a:ea typeface="ＭＳ ゴシック" pitchFamily="49" charset="-128"/>
            </a:rPr>
            <a:t>は、令和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年度に償還終了した元金（代表的な充当事業としては過去に実施した羽黒中央公園の整備）より、令和</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年度に償還開始した元金（代表的な充当事業としては平成元年度に実施した学校空調設備設置）の方が少なかったことによる一般会計等に係る地方債の現在高の減少や、下水道</a:t>
          </a:r>
          <a:r>
            <a:rPr kumimoji="1" lang="ja-JP" altLang="en-US" sz="1300">
              <a:latin typeface="ＭＳ ゴシック" pitchFamily="49" charset="-128"/>
              <a:ea typeface="ＭＳ ゴシック" pitchFamily="49" charset="-128"/>
            </a:rPr>
            <a:t>事業債の現在高減少による公営企業債等繰入見込額の減少等を受け、剰余金の財政調整基金への積立を実施したことによる充当可能基金の残高の増加等が挙げられる。</a:t>
          </a:r>
        </a:p>
        <a:p>
          <a:r>
            <a:rPr kumimoji="1" lang="ja-JP" altLang="en-US" sz="1300">
              <a:latin typeface="ＭＳ ゴシック" pitchFamily="49" charset="-128"/>
              <a:ea typeface="ＭＳ ゴシック" pitchFamily="49" charset="-128"/>
            </a:rPr>
            <a:t>　今後も、老朽化した学校の改修等の大規模事業を進めるため市債の発行を予定しているため、将来負担が過大とならないよう、財政措置のある市債の活用は勿論のこと、財政調整基金残高にあっては標準財政規模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％以上を常時維持するなど、財源を確保し健全な財政運営に努める。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財政調整基金への剰余金の積立額が繰入額を上回り残高が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億円増加、広域ごみ処理施設整備基金への計画的な積立により残高が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億円増加、ふるさと寄附金の増加によりふるさと犬山応援基金の残高が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により増加する見込みだが、各基金で取崩し予定があるため、長期的には減少する見込みである。また、財政調整基金については、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％程度を常時維持できるように努める。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・広域ごみ処理施設整備基金：新広域ごみ処理施設の建設費用として一部事務組合への負担金に充てるため今後取り崩す予定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・ふるさと犬山応援基金：ふるさと納税（寄附金）を積み立てた翌年度以降に寄附者の意向に沿った事業に充てるために取り崩す予定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・公共施設等管理基金：公共施設マネジメントに資する事業費に充てる一方で、公有財産の売却益を基金に積み立てる予定。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・広域ごみ処理施設整備基金：適正で安全なごみ処理を維持していくため、既存のごみ処理施設の老朽化に伴い新たに一部事務組合により建設準備を進めている広域ごみ処理施設の整備等に充てる。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・ふるさと犬山応援基金：ふるさと納税（寄附金）を基金に積み立て、寄附者の意向を反映した事業の推進を図る。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・公共施設等管理基金：犬山市の保有する公共施設等（建物、土地その他の公有財産）を適切に管理し、その活用を推進する。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・観光事業振興基金：犬山市の観光事業の振興を図るために必要な経費の財源に充てる。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・広域ごみ処理施設整備基金：広域ごみ処理施設の整備に向け毎年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億円を寄附者の意向に沿った事業の財源に充てるため取り崩したが、新たに受けた寄附金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・公共施設等管理基金：不用となった市有地の売却益や使用料収入の一部を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億円積み立てたが、旧市民プールの解体費用等に充てるため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億円程度を積み立て、新広域ごみ処理施設の建設時における一部事務組合への負担金に充当する予定。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号にまで及んだ補正予算において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新型コロナウイルス感染症からの経済の回復により市税の増収幅が想定より大きかったこと、地方交付税や地方消費税交付金等が増額したこと、ふるさと寄附金等によって確保した財源を事業費に充てていること等によって生じた剰余金の積立を行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残高の大部分は臨時財政対策債償還基金費として措置されたものであり、臨時財政対策債の償還に充てる方針である。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FD93E43-0969-44B1-AAA3-BF7B994E5B9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C7AF98F-1D59-48A9-B788-47EA2BBCD4B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5758C2-58DB-4040-AF70-CD7E1567B31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71D7248-1551-4477-8482-797400F1198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8111BB4-E602-4541-A9D3-3D86D518BD1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D132FCA-6AF4-4CDD-A90B-46D635B931A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87981E2-7CB6-4EBC-BD23-C9DFBE4F37D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4819E8A-1B1C-44FD-B1E4-1E138319A8D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16A04FB-585D-4163-8ACF-3D77FB71E9E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F1C9135-1056-4096-9A3E-BF83890FC36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72,733
70,049
74.90
30,146,439
28,468,991
1,244,985
15,503,964
19,262,385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C0E3795-A4E9-4767-BF78-E3079070067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56C6830-19F8-4B24-8D6E-F1F177334F1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DF2A479-E7F7-4B85-9A18-B8C9BF5C36A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72DC02C-F50C-4D9B-BF69-0C20AA1CFBD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4D7F42A-9691-4B6E-8433-A406DA19BAB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B46103C-36BB-4C71-AFE5-A7817BC3EFA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80081F-1236-4839-B348-D4471150117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C494215-E28C-4C20-BFA9-89656886D81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1148C70-7D81-47F3-BE57-92BB11D4ED7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6AD916B-3497-4D14-B46B-F3A1FA81095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F878547-D7EC-4704-9EDA-D48C18C9046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4816350-AB52-4D62-9EE2-C45CD36303D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3763BE9-F9FD-4C3F-87ED-BB376A5D659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2A838BC-FF4C-4994-8840-2CB4083F916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6CA07CE-8C4A-4AD4-846A-F54C431D56A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DAF443C-5528-41D8-8497-1C9ECDD643A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71574E-AE4D-473E-ACE0-B98411F6FA9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7D9C91A-4774-4137-B33F-4ED0857C5B0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2BEE6F7-9084-4B3A-AD4C-DA302B7E929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4BA222-B9AE-45BB-87CE-82B6A6F3CCC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92CAE89-3233-4980-BA78-0712B1E0826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6BE651B-824C-43BD-B8F1-4A165DB9324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7C1D5B9-F932-4F3A-8308-8C6D4BAA0A1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C45A2CF-B285-42DC-90A6-8B80D72F6EB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47627ED-6C45-4162-8310-0B434CB70E0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0465233-12D1-4019-9B38-4801D75FF7D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D8812A8-74EE-4FFF-A94A-FF1B7BD1687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6C2B6D0-0FBB-4E7B-AC18-51C12964AC9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DCB547A-3FD5-4408-8C6D-12CE5AAB7DB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EDA4D09-C4F5-4B57-8B76-5FF2E2C5D2F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9E12D2F-7D64-4119-8C66-7CF19D22AB6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50D1A7-70A9-47BA-BB0F-331D10254D4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C959FBA-1260-4F27-8669-850F685C9AB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79289B5-B336-48DA-9498-339AA898671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1C081EA-3576-4C1D-868D-3245CF92DF1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D205202-161F-49C8-9E05-AE7DA9CFE70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B428B2B-F78B-4E50-9A51-CD6BA018AF4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近年ほぼ横ばいの数値ではあるが、</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0.87</a:t>
          </a:r>
          <a:r>
            <a:rPr kumimoji="1" lang="ja-JP" altLang="en-US" sz="1200">
              <a:latin typeface="ＭＳ Ｐゴシック" panose="020B0600070205080204" pitchFamily="50" charset="-128"/>
              <a:ea typeface="ＭＳ Ｐゴシック" panose="020B0600070205080204" pitchFamily="50" charset="-128"/>
            </a:rPr>
            <a:t>へと減少した。類似団体平均との比較では高い水準にあるが、県内平均と比較すると下回っている。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公立保育所在籍人員等の増加による社会福祉費及び高齢化による高齢者保健福祉費が増加した。今後も社会福祉関係経費は増加すると予測していることに加え、学校施設の更新・長寿命化対策工事等のため投資的経費の増加は免れない。そのため、真に必要な事業の見極め・選択や積極的な財源確保、市債発行額の抑制等に努め、健全な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A663C5F-FF6A-48C4-90CE-43CE22AB974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CEECC1A-E374-4621-9826-97B0A24A013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7ECE8DF-A1DC-4B48-90E8-FF463A2F76B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D0D83FD-73FB-4D7F-ABFB-5B690C0901B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8BA591E-605B-4740-BEA7-5087E45F0E5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3D65ED9-69EF-48DA-AD29-44315AB1AC9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B05A135-6B30-46FE-A7E3-466DC3FC31A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639E455-982F-41EC-BB7C-BCD23D43D92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97FBBB2-5D3F-47C2-97A6-F09C2BDB66E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8FDB79F-28E5-4D91-ABD8-A8DBB7E30BB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1C2670B-BBEE-41ED-A25E-5D9EEDC1D39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E7EE280-A697-4799-80E3-F3953D806C0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4A28AC5-2774-4D4F-B8EF-FED1C02DAC9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0B8E282-6BAF-4796-BE78-F1071E1B62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9CC27BC-C10E-4151-936A-440FC336AD6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4CDDEEC7-03FB-4454-B1E8-FA0C22CFC0AA}"/>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2560266A-29AD-44E5-AAF1-A70321051FFB}"/>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CC111C6E-3278-44EA-9003-B4B616FCEA1C}"/>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DD14FD79-5E41-468E-BAD6-8D8312023BEE}"/>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35C62227-75FA-4150-BE7A-B9E8C13E321A}"/>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743D73EB-C580-4DB6-B17C-3B4A54907A89}"/>
            </a:ext>
          </a:extLst>
        </xdr:cNvPr>
        <xdr:cNvCxnSpPr/>
      </xdr:nvCxnSpPr>
      <xdr:spPr>
        <a:xfrm>
          <a:off x="4114800" y="69984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A4C5CCD-BF06-46B3-9E37-37593356DE7F}"/>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49CE47E7-71F2-459A-9B59-DDEE617A97F1}"/>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D058782D-7E3E-4328-8340-FADC6B75AB7B}"/>
            </a:ext>
          </a:extLst>
        </xdr:cNvPr>
        <xdr:cNvCxnSpPr/>
      </xdr:nvCxnSpPr>
      <xdr:spPr>
        <a:xfrm>
          <a:off x="3225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10B6DFF6-6DE0-4465-ADEC-A25CF8B61DF7}"/>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CF196A5D-3EE9-4D21-8EEA-DA71E2CCE5CB}"/>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70D510E1-8898-4DC5-A326-8CF119EF5AFD}"/>
            </a:ext>
          </a:extLst>
        </xdr:cNvPr>
        <xdr:cNvCxnSpPr/>
      </xdr:nvCxnSpPr>
      <xdr:spPr>
        <a:xfrm>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A099CC1A-581A-4C77-A96F-A6C4098ED9DA}"/>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99018227-2BAC-4048-9E1B-6C16567D2D4E}"/>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B281FD29-4C8C-41C3-A10B-6C787F511B5D}"/>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31A75DEA-FD4B-4C00-A7BC-C1A9BD1A06AC}"/>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D1FAE777-EC3B-4958-829B-2868E9A10BAE}"/>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6DB0456-D3ED-459E-ACC7-560908CF3F48}"/>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54735C68-B66B-4BEE-8E5F-37CD7B357225}"/>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2BF9D6F-AEBD-49D4-94E4-BD31EF45335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0114EC7-EA77-4D1A-ACD3-B65567EB53B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395B043-45CE-452C-9C1A-C98C4F8215E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95FF533-5EBC-4D88-8B27-B48DC080EBA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D2C93CB-D11F-46E6-8562-02DA78B36F0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869A78DC-4C3B-467E-B875-3FBDD672FD7B}"/>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1CDDC436-95F4-4F8F-B3C6-4D2C875777C5}"/>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624BDECA-526D-45DA-8C73-3E15640F9F63}"/>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63946074-CA21-4EA8-B860-68A12964E5E2}"/>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65BF578F-D86B-4196-852C-1BAB37818358}"/>
            </a:ext>
          </a:extLst>
        </xdr:cNvPr>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9922FEEB-C62C-4C95-81FA-1D468C4E8C6B}"/>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E76D49C4-D482-4D73-8FC5-47250F132B5A}"/>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F9BF8F90-EC7E-447E-AA9A-E4A86F7B85D6}"/>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AE9826C7-885E-4750-B8E2-498A48BC4CE2}"/>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1CA4FFA5-B213-4C23-8982-1BBEEE9B0C11}"/>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164482A-CB63-46AC-A78E-F0DA341A8BA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E7843D1-9910-41A8-9851-4FF88E7BC93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B11C47F-CCB0-4A1A-87F2-01EFA1E6A06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DD8E91F-23FD-4674-8536-B0BB7FB5F28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C339BBF-8D3F-45C4-B4CC-AC0AD2373EB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0D4FFAD-DC3E-4FE9-945C-BE554CE5C1E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3F361E3-F1A6-4C3F-8949-BF1F56026E2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1A9D8F4-B699-4814-9B52-3BF14750E00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301AFB1-F5AE-4E80-AB17-17A5FDC40D1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FC2D782-E7D1-466F-B783-3561EEA5B4C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CBA5C80-4901-4715-9A86-A5D9E4A74C1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21D0D03-D8B0-4B6D-8BF5-68F9366C61B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6504126-CC41-4DD1-95D0-DC7733AF003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市税の増収及び地方消費税交付金や法人事業税交付金等各種交付金の増額があったものの、臨時財政対策債発行額の減少や新型コロナウイルス感染症対応地方創生臨時交付金を活用した給食費無料化事業を行ったことで経常的特定財源である給食費が減少したことが影響し、前年度と比較して</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ポイント増加し、類似団体平均に比べるとやや高い比率となった。</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今後については、令和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年度と同様の歳入が確保できる保証はなく、後期高齢者人口や障害者扶助料の増加による扶助費等の増額が見込まれるため、事務事業の見直しや事務の効率化を進めることにより経常経費の削減に努める。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AD06C8F-4617-4260-8942-C0CCFCB31BE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07E299E-E490-4B2E-A6F5-4A9C87F1D41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2D719F7-7451-4CEB-93B9-BA4E776D7A6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C5323716-59B6-4DEA-9A9C-E51C0AB2D1EB}"/>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A17F96B9-2E72-4896-9C97-DF69CA3A420A}"/>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9022FE7-4D0A-419B-8593-DD253A55BF4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3095F8CA-CFD4-46AE-9A93-FDB94FE0C51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1ECEDC83-CB2F-419A-8862-E648FB21296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EA255F5E-16DC-4C15-93D8-4FAD3C3A34E5}"/>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E0182C6F-ACF4-4DE5-B17A-770A749AB69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42BDF4F6-172E-49B1-B528-F47F2AC7D99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49ED668A-CE90-4E91-88A6-4E0F2E5DC72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6B4C318F-0A9D-4A01-B86C-FAF22DDF3075}"/>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73CDBB6E-D692-4A27-AD28-075907E887A1}"/>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FC08E9D9-533C-446B-8E3C-0825E2507F98}"/>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F6EEC9DF-15AC-44BA-AA35-9B94B4341F37}"/>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DDB3D890-A231-48BA-BC2B-D483A580CDF6}"/>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FF2B5A41-3C71-438D-8C3A-12779F208E53}"/>
            </a:ext>
          </a:extLst>
        </xdr:cNvPr>
        <xdr:cNvCxnSpPr/>
      </xdr:nvCxnSpPr>
      <xdr:spPr>
        <a:xfrm>
          <a:off x="4114800" y="10674350"/>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6C5C69F3-FA2E-4657-ACE0-25BBCE728F3A}"/>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93F48757-B233-4F28-8135-E0C74ADBE7AC}"/>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65</xdr:row>
      <xdr:rowOff>18732</xdr:rowOff>
    </xdr:to>
    <xdr:cxnSp macro="">
      <xdr:nvCxnSpPr>
        <xdr:cNvPr id="131" name="直線コネクタ 130">
          <a:extLst>
            <a:ext uri="{FF2B5EF4-FFF2-40B4-BE49-F238E27FC236}">
              <a16:creationId xmlns:a16="http://schemas.microsoft.com/office/drawing/2014/main" id="{14E0FA70-D0A8-42B0-9FBA-7D4877A8641A}"/>
            </a:ext>
          </a:extLst>
        </xdr:cNvPr>
        <xdr:cNvCxnSpPr/>
      </xdr:nvCxnSpPr>
      <xdr:spPr>
        <a:xfrm flipV="1">
          <a:off x="3225800" y="10674350"/>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F3E4478-8757-4DCB-A26E-B5EFDAFE9E71}"/>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CDCFA8B3-C8F5-4A39-BE1C-8D658860DC5C}"/>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65</xdr:row>
      <xdr:rowOff>18732</xdr:rowOff>
    </xdr:to>
    <xdr:cxnSp macro="">
      <xdr:nvCxnSpPr>
        <xdr:cNvPr id="134" name="直線コネクタ 133">
          <a:extLst>
            <a:ext uri="{FF2B5EF4-FFF2-40B4-BE49-F238E27FC236}">
              <a16:creationId xmlns:a16="http://schemas.microsoft.com/office/drawing/2014/main" id="{36879C41-7FA4-4FF3-9ED0-78D3B9F96208}"/>
            </a:ext>
          </a:extLst>
        </xdr:cNvPr>
        <xdr:cNvCxnSpPr/>
      </xdr:nvCxnSpPr>
      <xdr:spPr>
        <a:xfrm>
          <a:off x="2336800" y="10969943"/>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508130B-4BAD-4633-978F-99CAE8429762}"/>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6FB0E7DF-766D-4BC8-8E91-C8B57289D261}"/>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63</xdr:row>
      <xdr:rowOff>168593</xdr:rowOff>
    </xdr:to>
    <xdr:cxnSp macro="">
      <xdr:nvCxnSpPr>
        <xdr:cNvPr id="137" name="直線コネクタ 136">
          <a:extLst>
            <a:ext uri="{FF2B5EF4-FFF2-40B4-BE49-F238E27FC236}">
              <a16:creationId xmlns:a16="http://schemas.microsoft.com/office/drawing/2014/main" id="{92E7A58B-0CA0-4C15-8F54-FB051E8521EE}"/>
            </a:ext>
          </a:extLst>
        </xdr:cNvPr>
        <xdr:cNvCxnSpPr/>
      </xdr:nvCxnSpPr>
      <xdr:spPr>
        <a:xfrm>
          <a:off x="1447800" y="10969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F5EDC1B9-0917-4555-9D2C-12528FB4A176}"/>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132BF506-4E39-4C37-9665-91761BFA28C9}"/>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CFFD69EF-81B6-4730-B675-06080D4F426B}"/>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885B5C66-4E11-4D61-B111-2501CFE544AB}"/>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EC36D8D-4288-42FC-A492-C2AE81D4FE9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20344E8-798A-4814-8DFE-00C8B18A077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41EB05C-D16F-4405-A50E-224D3BE5BCE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E59ABF2-F414-47EB-846A-65B923EB838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3A7E763-06AA-4EA8-84E5-2146998D32F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a:extLst>
            <a:ext uri="{FF2B5EF4-FFF2-40B4-BE49-F238E27FC236}">
              <a16:creationId xmlns:a16="http://schemas.microsoft.com/office/drawing/2014/main" id="{6079C3CC-4183-4E91-9AF2-EA6A46BAB049}"/>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48" name="財政構造の弾力性該当値テキスト">
          <a:extLst>
            <a:ext uri="{FF2B5EF4-FFF2-40B4-BE49-F238E27FC236}">
              <a16:creationId xmlns:a16="http://schemas.microsoft.com/office/drawing/2014/main" id="{96D835A1-B98B-426F-AE2B-2F26A4F52371}"/>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a:extLst>
            <a:ext uri="{FF2B5EF4-FFF2-40B4-BE49-F238E27FC236}">
              <a16:creationId xmlns:a16="http://schemas.microsoft.com/office/drawing/2014/main" id="{D4EC693A-CADB-457D-8D98-212A7B544A13}"/>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0" name="テキスト ボックス 149">
          <a:extLst>
            <a:ext uri="{FF2B5EF4-FFF2-40B4-BE49-F238E27FC236}">
              <a16:creationId xmlns:a16="http://schemas.microsoft.com/office/drawing/2014/main" id="{91619932-37E6-4FCC-A7F1-7B5ACC715CD4}"/>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995839F4-5F8A-4F55-838A-0DB132E97E71}"/>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DC854B2A-99FA-45C4-A750-A29485FCA341}"/>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a16="http://schemas.microsoft.com/office/drawing/2014/main" id="{A91F702E-5B61-4058-BD2C-B9B31C5736F4}"/>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id="{765C74D7-74C0-4D29-BD0A-809C5D414756}"/>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a:extLst>
            <a:ext uri="{FF2B5EF4-FFF2-40B4-BE49-F238E27FC236}">
              <a16:creationId xmlns:a16="http://schemas.microsoft.com/office/drawing/2014/main" id="{B6658D57-4D8A-43EE-BA32-663349CC8ADB}"/>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a:extLst>
            <a:ext uri="{FF2B5EF4-FFF2-40B4-BE49-F238E27FC236}">
              <a16:creationId xmlns:a16="http://schemas.microsoft.com/office/drawing/2014/main" id="{39A3EB60-26E1-44F7-B82D-B6EB7C946D57}"/>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563D4FDE-CC19-4AEA-9370-68EB5A67667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4919B56-1CAA-4589-8171-7F24D1C05F8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FA9785FC-34E0-44CA-9CF7-916FA7C6B53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CC1EC4B3-498E-4FD4-AB72-A51341AE658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9DEBAAA-FCC4-4C64-B8DC-DD040F82AD6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EE4695A-EA06-4880-9158-FDF9193DCE2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D1AA2080-1A18-46C1-B4D4-6F3AB4FF083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F5281E84-755F-4015-9BFA-BF97DBB2916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DE962DE-9923-4199-A2B7-C587FB431C4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B4E89C76-4452-4FE2-B444-6EC0433828F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7A059FAA-8785-48EA-97D4-F9CF70D6991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7D04DC62-EE98-42D7-AFC9-C1D410C1BEC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7F024CA9-0B40-4C45-936D-77BBEED9788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2,984</a:t>
          </a:r>
          <a:r>
            <a:rPr kumimoji="1" lang="ja-JP" altLang="en-US" sz="1200">
              <a:latin typeface="ＭＳ Ｐゴシック" panose="020B0600070205080204" pitchFamily="50" charset="-128"/>
              <a:ea typeface="ＭＳ Ｐゴシック" panose="020B0600070205080204" pitchFamily="50" charset="-128"/>
            </a:rPr>
            <a:t>円増加しているが、類似団体平均は下回っている。主な増加要因としては、退職者が例年より多かったことにより退職手当が増加したこと、電気代及びガス代の高騰により光熱費が大きく増加したことによる影響が挙げられる。</a:t>
          </a:r>
        </a:p>
        <a:p>
          <a:r>
            <a:rPr kumimoji="1" lang="ja-JP" altLang="en-US" sz="1200">
              <a:latin typeface="ＭＳ Ｐゴシック" panose="020B0600070205080204" pitchFamily="50" charset="-128"/>
              <a:ea typeface="ＭＳ Ｐゴシック" panose="020B0600070205080204" pitchFamily="50" charset="-128"/>
            </a:rPr>
            <a:t>　引き続き事務事業の検証・見直しを行うなど、健全な財政運営に努める。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58E6202-3498-423D-A325-99F79779D81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EE79E4D3-7849-46B4-8320-FAF3E703BC0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4DD40B6F-731D-451D-9525-E36C6A89DBB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BA8B1B1E-F06E-495E-A3A5-FE395C1393D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E7647344-E059-463C-849F-F9106F875B0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EB3B9A6-012B-49EC-985D-0A1252B9CB0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125E24E-3071-45B0-B3DC-A5FFA8C46EB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713FB7A3-6AA7-4A2F-B065-9EE50AD6D71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15CB6CD6-BC55-415A-84B1-67B2D1BBA11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67FCFC6D-F6A2-4493-AE67-71179503ADE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314F1A13-6BD7-43AF-844C-4F9B64B8A7A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4AFC73BE-F734-4F26-97F3-AAD23A76C2B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7F9DF5ED-6135-4AD0-A2D3-7AB8BE89532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BAB3815-F8E2-43B0-9F69-C608730B525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38BF0411-2A7C-4C1A-8971-B0D5B1D4812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BA42F0D-4C43-402E-8DD0-FB11ED96782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88037C5D-8954-4224-A387-9649D7E53614}"/>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FCF6D37D-A242-4467-BC34-883544A11A04}"/>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B997F929-5694-409D-84A1-5A4845C8FA76}"/>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AE44B07E-D5DB-4BC3-AC5A-8244EB91F17D}"/>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E23D827-F710-4C93-B92B-B8CF3CBC7916}"/>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113787</xdr:rowOff>
    </xdr:from>
    <xdr:to>
      <xdr:col>23</xdr:col>
      <xdr:colOff>133350</xdr:colOff>
      <xdr:row>82</xdr:row>
      <xdr:rowOff>137788</xdr:rowOff>
    </xdr:to>
    <xdr:cxnSp macro="">
      <xdr:nvCxnSpPr>
        <xdr:cNvPr id="191" name="直線コネクタ 190">
          <a:extLst>
            <a:ext uri="{FF2B5EF4-FFF2-40B4-BE49-F238E27FC236}">
              <a16:creationId xmlns:a16="http://schemas.microsoft.com/office/drawing/2014/main" id="{0AC4F54A-91C9-4F1A-83E6-7BED278253CD}"/>
            </a:ext>
          </a:extLst>
        </xdr:cNvPr>
        <xdr:cNvCxnSpPr/>
      </xdr:nvCxnSpPr>
      <xdr:spPr>
        <a:xfrm>
          <a:off x="4114800" y="14172687"/>
          <a:ext cx="8382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1C9E6E97-1E38-4D6F-9A0D-C33E5243D4DB}"/>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FC42076C-A780-4B04-ABEE-E5F1E5E284F1}"/>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53953</xdr:rowOff>
    </xdr:from>
    <xdr:to>
      <xdr:col>19</xdr:col>
      <xdr:colOff>133350</xdr:colOff>
      <xdr:row>82</xdr:row>
      <xdr:rowOff>113787</xdr:rowOff>
    </xdr:to>
    <xdr:cxnSp macro="">
      <xdr:nvCxnSpPr>
        <xdr:cNvPr id="194" name="直線コネクタ 193">
          <a:extLst>
            <a:ext uri="{FF2B5EF4-FFF2-40B4-BE49-F238E27FC236}">
              <a16:creationId xmlns:a16="http://schemas.microsoft.com/office/drawing/2014/main" id="{4F6D2254-9E80-4B07-B5AE-F0B2083F2DC6}"/>
            </a:ext>
          </a:extLst>
        </xdr:cNvPr>
        <xdr:cNvCxnSpPr/>
      </xdr:nvCxnSpPr>
      <xdr:spPr>
        <a:xfrm>
          <a:off x="3225800" y="14112853"/>
          <a:ext cx="889000" cy="5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4B785E3B-5579-4E8D-AAA1-0A112C7C9CA5}"/>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4C646E7E-724B-491A-B407-CC7CCD64FC0E}"/>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78547</xdr:rowOff>
    </xdr:from>
    <xdr:to>
      <xdr:col>15</xdr:col>
      <xdr:colOff>82550</xdr:colOff>
      <xdr:row>82</xdr:row>
      <xdr:rowOff>53953</xdr:rowOff>
    </xdr:to>
    <xdr:cxnSp macro="">
      <xdr:nvCxnSpPr>
        <xdr:cNvPr id="197" name="直線コネクタ 196">
          <a:extLst>
            <a:ext uri="{FF2B5EF4-FFF2-40B4-BE49-F238E27FC236}">
              <a16:creationId xmlns:a16="http://schemas.microsoft.com/office/drawing/2014/main" id="{92BDA13A-F46D-4D8C-982C-444556641F60}"/>
            </a:ext>
          </a:extLst>
        </xdr:cNvPr>
        <xdr:cNvCxnSpPr/>
      </xdr:nvCxnSpPr>
      <xdr:spPr>
        <a:xfrm>
          <a:off x="2336800" y="13965997"/>
          <a:ext cx="8890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9DD36E85-12FE-4475-8C58-B06B06CFB249}"/>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9FC1C297-B0D5-4C18-A3C7-A7CE127A8934}"/>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60096</xdr:rowOff>
    </xdr:from>
    <xdr:to>
      <xdr:col>11</xdr:col>
      <xdr:colOff>31750</xdr:colOff>
      <xdr:row>81</xdr:row>
      <xdr:rowOff>78547</xdr:rowOff>
    </xdr:to>
    <xdr:cxnSp macro="">
      <xdr:nvCxnSpPr>
        <xdr:cNvPr id="200" name="直線コネクタ 199">
          <a:extLst>
            <a:ext uri="{FF2B5EF4-FFF2-40B4-BE49-F238E27FC236}">
              <a16:creationId xmlns:a16="http://schemas.microsoft.com/office/drawing/2014/main" id="{E9297E88-4D9D-4B88-A954-CCEA2B8F7B71}"/>
            </a:ext>
          </a:extLst>
        </xdr:cNvPr>
        <xdr:cNvCxnSpPr/>
      </xdr:nvCxnSpPr>
      <xdr:spPr>
        <a:xfrm>
          <a:off x="1447800" y="1394754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ADEFFED5-BD42-4C98-89E7-2C17789A6707}"/>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CF4AB1EF-5BD2-4D17-AC29-7788D19E4132}"/>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9FB672BA-A2CF-46A6-9E7F-373CE30BE569}"/>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44EFF053-FE75-4232-8A91-FA17D3A78A04}"/>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4B3A36A-AC82-48E8-88E0-4DDB348E929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8FBE20B-94B0-4F87-A3F1-2AFFCCDB09D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585D1C2-13AB-4233-8BA5-09BEB92B2AF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355B532-D944-40C5-920E-5FCDCB2EF41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B4A6370-3C4D-4BE6-B13F-A3FA4964ECD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86988</xdr:rowOff>
    </xdr:from>
    <xdr:to>
      <xdr:col>23</xdr:col>
      <xdr:colOff>184150</xdr:colOff>
      <xdr:row>83</xdr:row>
      <xdr:rowOff>17138</xdr:rowOff>
    </xdr:to>
    <xdr:sp macro="" textlink="">
      <xdr:nvSpPr>
        <xdr:cNvPr id="210" name="楕円 209">
          <a:extLst>
            <a:ext uri="{FF2B5EF4-FFF2-40B4-BE49-F238E27FC236}">
              <a16:creationId xmlns:a16="http://schemas.microsoft.com/office/drawing/2014/main" id="{77A0FFC0-8F39-48F3-87C7-10C36861A2A6}"/>
            </a:ext>
          </a:extLst>
        </xdr:cNvPr>
        <xdr:cNvSpPr/>
      </xdr:nvSpPr>
      <xdr:spPr>
        <a:xfrm>
          <a:off x="4902200" y="141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103515</xdr:rowOff>
    </xdr:from>
    <xdr:ext cx="762000" cy="259045"/>
    <xdr:sp macro="" textlink="">
      <xdr:nvSpPr>
        <xdr:cNvPr id="211" name="人件費・物件費等の状況該当値テキスト">
          <a:extLst>
            <a:ext uri="{FF2B5EF4-FFF2-40B4-BE49-F238E27FC236}">
              <a16:creationId xmlns:a16="http://schemas.microsoft.com/office/drawing/2014/main" id="{053B425E-D3E2-48B2-8776-65727782B7E8}"/>
            </a:ext>
          </a:extLst>
        </xdr:cNvPr>
        <xdr:cNvSpPr txBox="1"/>
      </xdr:nvSpPr>
      <xdr:spPr>
        <a:xfrm>
          <a:off x="5041900" y="139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62987</xdr:rowOff>
    </xdr:from>
    <xdr:to>
      <xdr:col>19</xdr:col>
      <xdr:colOff>184150</xdr:colOff>
      <xdr:row>82</xdr:row>
      <xdr:rowOff>164587</xdr:rowOff>
    </xdr:to>
    <xdr:sp macro="" textlink="">
      <xdr:nvSpPr>
        <xdr:cNvPr id="212" name="楕円 211">
          <a:extLst>
            <a:ext uri="{FF2B5EF4-FFF2-40B4-BE49-F238E27FC236}">
              <a16:creationId xmlns:a16="http://schemas.microsoft.com/office/drawing/2014/main" id="{13F487AD-0E0B-4B08-A55E-6FBB43FD0DFE}"/>
            </a:ext>
          </a:extLst>
        </xdr:cNvPr>
        <xdr:cNvSpPr/>
      </xdr:nvSpPr>
      <xdr:spPr>
        <a:xfrm>
          <a:off x="4064000" y="141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149364</xdr:rowOff>
    </xdr:from>
    <xdr:ext cx="736600" cy="259045"/>
    <xdr:sp macro="" textlink="">
      <xdr:nvSpPr>
        <xdr:cNvPr id="213" name="テキスト ボックス 212">
          <a:extLst>
            <a:ext uri="{FF2B5EF4-FFF2-40B4-BE49-F238E27FC236}">
              <a16:creationId xmlns:a16="http://schemas.microsoft.com/office/drawing/2014/main" id="{51E45873-F402-4D11-9538-5F3832B8D445}"/>
            </a:ext>
          </a:extLst>
        </xdr:cNvPr>
        <xdr:cNvSpPr txBox="1"/>
      </xdr:nvSpPr>
      <xdr:spPr>
        <a:xfrm>
          <a:off x="3733800" y="1420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3153</xdr:rowOff>
    </xdr:from>
    <xdr:to>
      <xdr:col>15</xdr:col>
      <xdr:colOff>133350</xdr:colOff>
      <xdr:row>82</xdr:row>
      <xdr:rowOff>104753</xdr:rowOff>
    </xdr:to>
    <xdr:sp macro="" textlink="">
      <xdr:nvSpPr>
        <xdr:cNvPr id="214" name="楕円 213">
          <a:extLst>
            <a:ext uri="{FF2B5EF4-FFF2-40B4-BE49-F238E27FC236}">
              <a16:creationId xmlns:a16="http://schemas.microsoft.com/office/drawing/2014/main" id="{7C0022D1-1A9B-4CBA-AAA8-C756D767E1D5}"/>
            </a:ext>
          </a:extLst>
        </xdr:cNvPr>
        <xdr:cNvSpPr/>
      </xdr:nvSpPr>
      <xdr:spPr>
        <a:xfrm>
          <a:off x="3175000" y="140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89530</xdr:rowOff>
    </xdr:from>
    <xdr:ext cx="762000" cy="259045"/>
    <xdr:sp macro="" textlink="">
      <xdr:nvSpPr>
        <xdr:cNvPr id="215" name="テキスト ボックス 214">
          <a:extLst>
            <a:ext uri="{FF2B5EF4-FFF2-40B4-BE49-F238E27FC236}">
              <a16:creationId xmlns:a16="http://schemas.microsoft.com/office/drawing/2014/main" id="{5F8C6419-6477-4012-82BE-16A15C19C78E}"/>
            </a:ext>
          </a:extLst>
        </xdr:cNvPr>
        <xdr:cNvSpPr txBox="1"/>
      </xdr:nvSpPr>
      <xdr:spPr>
        <a:xfrm>
          <a:off x="2844800" y="141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27747</xdr:rowOff>
    </xdr:from>
    <xdr:to>
      <xdr:col>11</xdr:col>
      <xdr:colOff>82550</xdr:colOff>
      <xdr:row>81</xdr:row>
      <xdr:rowOff>129347</xdr:rowOff>
    </xdr:to>
    <xdr:sp macro="" textlink="">
      <xdr:nvSpPr>
        <xdr:cNvPr id="216" name="楕円 215">
          <a:extLst>
            <a:ext uri="{FF2B5EF4-FFF2-40B4-BE49-F238E27FC236}">
              <a16:creationId xmlns:a16="http://schemas.microsoft.com/office/drawing/2014/main" id="{4942E64A-F839-4F43-8FA4-00C40EC6391F}"/>
            </a:ext>
          </a:extLst>
        </xdr:cNvPr>
        <xdr:cNvSpPr/>
      </xdr:nvSpPr>
      <xdr:spPr>
        <a:xfrm>
          <a:off x="2286000" y="139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139524</xdr:rowOff>
    </xdr:from>
    <xdr:ext cx="762000" cy="259045"/>
    <xdr:sp macro="" textlink="">
      <xdr:nvSpPr>
        <xdr:cNvPr id="217" name="テキスト ボックス 216">
          <a:extLst>
            <a:ext uri="{FF2B5EF4-FFF2-40B4-BE49-F238E27FC236}">
              <a16:creationId xmlns:a16="http://schemas.microsoft.com/office/drawing/2014/main" id="{EF3A0FD3-93E9-481B-AB85-93AD78963E79}"/>
            </a:ext>
          </a:extLst>
        </xdr:cNvPr>
        <xdr:cNvSpPr txBox="1"/>
      </xdr:nvSpPr>
      <xdr:spPr>
        <a:xfrm>
          <a:off x="1955800" y="13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9296</xdr:rowOff>
    </xdr:from>
    <xdr:to>
      <xdr:col>7</xdr:col>
      <xdr:colOff>31750</xdr:colOff>
      <xdr:row>81</xdr:row>
      <xdr:rowOff>110896</xdr:rowOff>
    </xdr:to>
    <xdr:sp macro="" textlink="">
      <xdr:nvSpPr>
        <xdr:cNvPr id="218" name="楕円 217">
          <a:extLst>
            <a:ext uri="{FF2B5EF4-FFF2-40B4-BE49-F238E27FC236}">
              <a16:creationId xmlns:a16="http://schemas.microsoft.com/office/drawing/2014/main" id="{F8CB03D1-0726-4BAA-B27A-566F8ABFA312}"/>
            </a:ext>
          </a:extLst>
        </xdr:cNvPr>
        <xdr:cNvSpPr/>
      </xdr:nvSpPr>
      <xdr:spPr>
        <a:xfrm>
          <a:off x="1397000" y="138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121073</xdr:rowOff>
    </xdr:from>
    <xdr:ext cx="762000" cy="259045"/>
    <xdr:sp macro="" textlink="">
      <xdr:nvSpPr>
        <xdr:cNvPr id="219" name="テキスト ボックス 218">
          <a:extLst>
            <a:ext uri="{FF2B5EF4-FFF2-40B4-BE49-F238E27FC236}">
              <a16:creationId xmlns:a16="http://schemas.microsoft.com/office/drawing/2014/main" id="{EC1E53FE-0413-4EBC-AC0E-659730A1DBEB}"/>
            </a:ext>
          </a:extLst>
        </xdr:cNvPr>
        <xdr:cNvSpPr txBox="1"/>
      </xdr:nvSpPr>
      <xdr:spPr>
        <a:xfrm>
          <a:off x="1066800" y="136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2DCD8A76-2E64-46B9-A47C-F99F03808B6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8128615-B62F-48C1-9619-C0B14E65C68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9A79FB7-4613-470B-8E75-E4217104F9F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6D153236-3F8E-4B93-8F8B-4DEAB4FCD98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383080D-3F71-477E-9428-C7840ADA0BB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CDF7EC20-9618-4C19-987B-B42EEF32CA3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254FFFA9-DDB5-447D-8983-0872089C333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B23ABB3-D96C-45AD-9BF7-C4E94B140E1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D62E8698-D366-418B-9A5A-7F211C4A520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310B7310-42CF-4D17-8953-A3F6121DCDF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6480C31B-B475-4702-8B9E-AB4F0BC9BBD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9ADF7C49-5ED0-4C5E-A41A-9FF1EE67CA5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D5FB1D28-7485-4489-B775-4605EF07E4C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類似団体を上回る原因として、職員の年齢が</a:t>
          </a:r>
          <a:r>
            <a:rPr kumimoji="1" lang="en-US" altLang="ja-JP" sz="1200">
              <a:latin typeface="ＭＳ Ｐゴシック" panose="020B0600070205080204" pitchFamily="50" charset="-128"/>
              <a:ea typeface="ＭＳ Ｐゴシック" panose="020B0600070205080204" pitchFamily="50" charset="-128"/>
            </a:rPr>
            <a:t>40.7</a:t>
          </a:r>
          <a:r>
            <a:rPr kumimoji="1" lang="ja-JP" altLang="en-US" sz="1200">
              <a:latin typeface="ＭＳ Ｐゴシック" panose="020B0600070205080204" pitchFamily="50" charset="-128"/>
              <a:ea typeface="ＭＳ Ｐゴシック" panose="020B0600070205080204" pitchFamily="50" charset="-128"/>
            </a:rPr>
            <a:t>歳と若い水準にあり（類似団体平均</a:t>
          </a:r>
          <a:r>
            <a:rPr kumimoji="1" lang="en-US" altLang="ja-JP" sz="1200">
              <a:latin typeface="ＭＳ Ｐゴシック" panose="020B0600070205080204" pitchFamily="50" charset="-128"/>
              <a:ea typeface="ＭＳ Ｐゴシック" panose="020B0600070205080204" pitchFamily="50" charset="-128"/>
            </a:rPr>
            <a:t>41.5</a:t>
          </a:r>
          <a:r>
            <a:rPr kumimoji="1" lang="ja-JP" altLang="en-US" sz="1200">
              <a:latin typeface="ＭＳ Ｐゴシック" panose="020B0600070205080204" pitchFamily="50" charset="-128"/>
              <a:ea typeface="ＭＳ Ｐゴシック" panose="020B0600070205080204" pitchFamily="50" charset="-128"/>
            </a:rPr>
            <a:t>歳）、そのため昇格する年齢が相対的に若くなることや、国家公務員と異なる大学卒でない職員が管理職へ昇格する割合が高いことなどが理由として挙げられる。</a:t>
          </a:r>
        </a:p>
        <a:p>
          <a:r>
            <a:rPr kumimoji="1" lang="ja-JP" altLang="en-US" sz="1200">
              <a:latin typeface="ＭＳ Ｐゴシック" panose="020B0600070205080204" pitchFamily="50" charset="-128"/>
              <a:ea typeface="ＭＳ Ｐゴシック" panose="020B0600070205080204" pitchFamily="50" charset="-128"/>
            </a:rPr>
            <a:t>しかし、高い水準にあるため、民間企業の平均給与の状況を踏まえ、給与の適正化に努め、管理職のポストを見直し、指数の低下に努める。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B0FDE4ED-3322-4C96-A1A5-75266967AA3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31C46E80-86BE-44CA-8DCE-7767A501BE0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10F35E38-ECCF-4E3A-B73C-FF0BF6749673}"/>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23EE5519-61AC-45D2-8BE2-438D4ED85A9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A35A3FDC-FBAE-4B20-855D-4DD3B4F81A4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36225A60-A945-48E9-9F77-6677A0D6E11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47AC4A99-5070-46F4-99DD-44819E8E37A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3C34D998-F58B-4424-B289-A8B2DDBF4AE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5B1AC515-8035-414B-A2BC-24C683AEE19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8E45F108-1086-4B4D-A8E4-4878F0F566B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C330FC8D-1825-4399-A912-FB2BFB84D3B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F700E86-0B93-4843-B289-06C6399EC15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3F35F367-BE07-493C-8BA9-23E11952A57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E713041F-90BF-499E-A203-289B03C31B7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BDE6FF6-4050-4CF0-A9AE-A5C32C3CAED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A5A4A07B-73C9-4906-9DD9-287B30814A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06B7AF8-291B-4C41-A379-CC44BC8C2C3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8E471BA6-8C84-446E-985C-458E0F93972C}"/>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30C181FD-921F-4D59-93FB-DE3506DEBD4C}"/>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95AEB511-972B-4B10-BB57-583D322D3EE7}"/>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3CFF12C-9204-4D72-9EB4-B8F7B8C96B11}"/>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406BC500-3E16-4AF8-B17B-128A4734D976}"/>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104321</xdr:rowOff>
    </xdr:to>
    <xdr:cxnSp macro="">
      <xdr:nvCxnSpPr>
        <xdr:cNvPr id="255" name="直線コネクタ 254">
          <a:extLst>
            <a:ext uri="{FF2B5EF4-FFF2-40B4-BE49-F238E27FC236}">
              <a16:creationId xmlns:a16="http://schemas.microsoft.com/office/drawing/2014/main" id="{D15D51E8-144F-4368-A9AD-78B16A9B4E8E}"/>
            </a:ext>
          </a:extLst>
        </xdr:cNvPr>
        <xdr:cNvCxnSpPr/>
      </xdr:nvCxnSpPr>
      <xdr:spPr>
        <a:xfrm>
          <a:off x="16179800" y="153116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32B40AD0-1C5C-4DC2-A448-8B68AAAD8371}"/>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D72F6D84-1157-476F-9DF1-CAE52D342425}"/>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52614</xdr:rowOff>
    </xdr:to>
    <xdr:cxnSp macro="">
      <xdr:nvCxnSpPr>
        <xdr:cNvPr id="258" name="直線コネクタ 257">
          <a:extLst>
            <a:ext uri="{FF2B5EF4-FFF2-40B4-BE49-F238E27FC236}">
              <a16:creationId xmlns:a16="http://schemas.microsoft.com/office/drawing/2014/main" id="{BFD07BBF-58C6-4E87-A602-6E4AF97C93BA}"/>
            </a:ext>
          </a:extLst>
        </xdr:cNvPr>
        <xdr:cNvCxnSpPr/>
      </xdr:nvCxnSpPr>
      <xdr:spPr>
        <a:xfrm>
          <a:off x="15290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C4D93512-E740-4440-9777-B0CABC5EF03E}"/>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68D5D9DA-CE89-4BE8-AD64-EE1C4E4DA8D8}"/>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120650</xdr:rowOff>
    </xdr:to>
    <xdr:cxnSp macro="">
      <xdr:nvCxnSpPr>
        <xdr:cNvPr id="261" name="直線コネクタ 260">
          <a:extLst>
            <a:ext uri="{FF2B5EF4-FFF2-40B4-BE49-F238E27FC236}">
              <a16:creationId xmlns:a16="http://schemas.microsoft.com/office/drawing/2014/main" id="{324BB71B-188B-441E-A26D-4A587464865D}"/>
            </a:ext>
          </a:extLst>
        </xdr:cNvPr>
        <xdr:cNvCxnSpPr/>
      </xdr:nvCxnSpPr>
      <xdr:spPr>
        <a:xfrm>
          <a:off x="14401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6BF1D3E4-88CE-4DD3-A52E-9355E2B65AEC}"/>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619931F1-98F9-43B3-BFF9-7496372A836F}"/>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121557</xdr:rowOff>
    </xdr:to>
    <xdr:cxnSp macro="">
      <xdr:nvCxnSpPr>
        <xdr:cNvPr id="264" name="直線コネクタ 263">
          <a:extLst>
            <a:ext uri="{FF2B5EF4-FFF2-40B4-BE49-F238E27FC236}">
              <a16:creationId xmlns:a16="http://schemas.microsoft.com/office/drawing/2014/main" id="{2107E0F2-4883-42F4-9817-362D73D74D4F}"/>
            </a:ext>
          </a:extLst>
        </xdr:cNvPr>
        <xdr:cNvCxnSpPr/>
      </xdr:nvCxnSpPr>
      <xdr:spPr>
        <a:xfrm flipV="1">
          <a:off x="13512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2098E713-4EFD-484A-A2AC-A2114D6AF763}"/>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25BFE908-621E-4FE1-972F-35FE8A29F90D}"/>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8A3D5CCB-AF89-422C-8111-9E57C5B24A44}"/>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24DD8AFE-7DD7-45AA-ADD4-C8735038FCDF}"/>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24FEB31-24D4-4EAC-B549-6AC40ED981E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6B6752E-8EA9-482B-8A7C-4796DDC2198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F771EFA-E3F9-456B-A553-1EBDED10C4E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3735027-F9E8-4799-8CE8-0E72417F818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EAC116C-0EFD-4C8C-8BE6-CCD11DC8231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53521</xdr:rowOff>
    </xdr:from>
    <xdr:to>
      <xdr:col>81</xdr:col>
      <xdr:colOff>95250</xdr:colOff>
      <xdr:row>89</xdr:row>
      <xdr:rowOff>155121</xdr:rowOff>
    </xdr:to>
    <xdr:sp macro="" textlink="">
      <xdr:nvSpPr>
        <xdr:cNvPr id="274" name="楕円 273">
          <a:extLst>
            <a:ext uri="{FF2B5EF4-FFF2-40B4-BE49-F238E27FC236}">
              <a16:creationId xmlns:a16="http://schemas.microsoft.com/office/drawing/2014/main" id="{4C96BFF7-3BFF-49ED-B46F-8C61E99085AF}"/>
            </a:ext>
          </a:extLst>
        </xdr:cNvPr>
        <xdr:cNvSpPr/>
      </xdr:nvSpPr>
      <xdr:spPr>
        <a:xfrm>
          <a:off x="169672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120848</xdr:rowOff>
    </xdr:from>
    <xdr:ext cx="762000" cy="259045"/>
    <xdr:sp macro="" textlink="">
      <xdr:nvSpPr>
        <xdr:cNvPr id="275" name="給与水準   （国との比較）該当値テキスト">
          <a:extLst>
            <a:ext uri="{FF2B5EF4-FFF2-40B4-BE49-F238E27FC236}">
              <a16:creationId xmlns:a16="http://schemas.microsoft.com/office/drawing/2014/main" id="{C7292DB7-0833-4BE2-A958-6B8E49AC2935}"/>
            </a:ext>
          </a:extLst>
        </xdr:cNvPr>
        <xdr:cNvSpPr txBox="1"/>
      </xdr:nvSpPr>
      <xdr:spPr>
        <a:xfrm>
          <a:off x="17106900" y="152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6" name="楕円 275">
          <a:extLst>
            <a:ext uri="{FF2B5EF4-FFF2-40B4-BE49-F238E27FC236}">
              <a16:creationId xmlns:a16="http://schemas.microsoft.com/office/drawing/2014/main" id="{870317F7-C3E0-4490-A6CB-E748CD82B0A4}"/>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7" name="テキスト ボックス 276">
          <a:extLst>
            <a:ext uri="{FF2B5EF4-FFF2-40B4-BE49-F238E27FC236}">
              <a16:creationId xmlns:a16="http://schemas.microsoft.com/office/drawing/2014/main" id="{65D9A7EA-E84A-4B65-BB8E-02A46219E6A7}"/>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a:extLst>
            <a:ext uri="{FF2B5EF4-FFF2-40B4-BE49-F238E27FC236}">
              <a16:creationId xmlns:a16="http://schemas.microsoft.com/office/drawing/2014/main" id="{922FD6F1-7849-4B9C-85DC-04856BD021FD}"/>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2E449E88-3ABC-4B28-BBDA-FB8E9B53C15D}"/>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1EACC297-009F-4674-92AA-4CC52B03AC1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83A762FA-1FC5-48B1-97FF-99000E0CB661}"/>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2" name="楕円 281">
          <a:extLst>
            <a:ext uri="{FF2B5EF4-FFF2-40B4-BE49-F238E27FC236}">
              <a16:creationId xmlns:a16="http://schemas.microsoft.com/office/drawing/2014/main" id="{4DAAEFFB-BD47-4CB8-81DD-628C7411107A}"/>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C84EFDC-88A2-40D6-99CE-719ACA971254}"/>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62E92A7E-960E-4DA0-B811-BCE074B3B78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B6A53854-0123-485D-A78A-C3BB0E62E6B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41D2848-7701-43F0-AFBF-8FAA43B8E17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45F7824-EF6E-4E19-A0D1-5D97FB91138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D9D098D-0983-43A3-A510-A3D1A51C9FB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EDAFA0B-C05D-4AC1-BE41-8E56A43143C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1C034C68-F798-461F-B43D-57A898FD52C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B325A33-A87C-4CF0-AD98-8AD810F3A2B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027477F-6496-4D39-ABC6-F448353E24D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CC085F13-E265-4DF3-940C-596ED5C8825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46C8715-CD99-4647-BE79-89DFED694F5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6B5FA1D-7B6D-4B44-868E-CF8B6B9541E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3078CF4-A048-4478-B967-A8E12E18E48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年度の当初の職員数は、保育環境の充実のため、保育士を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人増員、救急体制を強化するため、消防職員を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人増員、教育環境の充実のため、市費常勤講師を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人配置するなど、令和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年度より採用者数を増やし、</a:t>
          </a:r>
          <a:r>
            <a:rPr kumimoji="1" lang="en-US" altLang="ja-JP" sz="1200">
              <a:latin typeface="ＭＳ Ｐゴシック" panose="020B0600070205080204" pitchFamily="50" charset="-128"/>
              <a:ea typeface="ＭＳ Ｐゴシック" panose="020B0600070205080204" pitchFamily="50" charset="-128"/>
            </a:rPr>
            <a:t>571</a:t>
          </a:r>
          <a:r>
            <a:rPr kumimoji="1" lang="ja-JP" altLang="en-US" sz="1200">
              <a:latin typeface="ＭＳ Ｐゴシック" panose="020B0600070205080204" pitchFamily="50" charset="-128"/>
              <a:ea typeface="ＭＳ Ｐゴシック" panose="020B0600070205080204" pitchFamily="50" charset="-128"/>
            </a:rPr>
            <a:t>人となった。しかし、令和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年度の当初の職員数は、保育環境の充実のため、保育士を１人増員したが、少人数学級の市費常勤講師を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人減員したことで</a:t>
          </a:r>
          <a:r>
            <a:rPr kumimoji="1" lang="en-US" altLang="ja-JP" sz="1200">
              <a:latin typeface="ＭＳ Ｐゴシック" panose="020B0600070205080204" pitchFamily="50" charset="-128"/>
              <a:ea typeface="ＭＳ Ｐゴシック" panose="020B0600070205080204" pitchFamily="50" charset="-128"/>
            </a:rPr>
            <a:t>569</a:t>
          </a:r>
          <a:r>
            <a:rPr kumimoji="1" lang="ja-JP" altLang="en-US" sz="1200">
              <a:latin typeface="ＭＳ Ｐゴシック" panose="020B0600070205080204" pitchFamily="50" charset="-128"/>
              <a:ea typeface="ＭＳ Ｐゴシック" panose="020B0600070205080204" pitchFamily="50" charset="-128"/>
            </a:rPr>
            <a:t>人となった。</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2BC7A266-B0C3-41DD-AE8A-0548B37D14F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50D1C4B7-A235-4D51-A1B3-A0190711301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4EC4D40-F9FB-4C49-928F-4965463463E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3D5DB5FC-806E-4D89-8C0F-32BEF9E4C77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479CF3F-1267-48AF-A3C1-97890D5003A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7E559B4-1227-460E-835D-CA88F6AA379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B384074C-C145-4360-AE7A-BF9398D2514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20AA3389-1F90-4062-85CF-84907CC6872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2C14501E-3AA6-478D-9EFD-24195BCD4FF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A5BBCFEA-ED8B-4A1A-8A47-12AC5D29284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B220796-3541-4879-80C8-3F46CD6E885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AD61B280-8F0C-466F-83EE-A8210AB8716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21527E6-1395-482B-B56E-A03B99D4BD3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851240B-A6F2-4652-8EE2-1540FBAEF44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1FB7C08-DAE4-4748-997E-57E7EA773E5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A0EF78C-C71D-4535-A9FB-803B7A33245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53B526C1-9879-450C-858F-0FAB9D126912}"/>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2CF7D659-1B52-40E2-9DBF-424F216E92F6}"/>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EC567A93-C02E-4CA4-8C45-1365521C62D3}"/>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519CDC74-53DD-475B-A197-E92B2800DEAF}"/>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6FFD7A34-3B1A-48D5-8D3F-78B3E8C3EDE4}"/>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61</xdr:row>
      <xdr:rowOff>167640</xdr:rowOff>
    </xdr:to>
    <xdr:cxnSp macro="">
      <xdr:nvCxnSpPr>
        <xdr:cNvPr id="318" name="直線コネクタ 317">
          <a:extLst>
            <a:ext uri="{FF2B5EF4-FFF2-40B4-BE49-F238E27FC236}">
              <a16:creationId xmlns:a16="http://schemas.microsoft.com/office/drawing/2014/main" id="{737E6B5D-7032-4900-8469-03D078EEF1A4}"/>
            </a:ext>
          </a:extLst>
        </xdr:cNvPr>
        <xdr:cNvCxnSpPr/>
      </xdr:nvCxnSpPr>
      <xdr:spPr>
        <a:xfrm>
          <a:off x="16179800" y="1062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3629A524-975B-4C95-90BC-32AA5E4D6DA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D05D7EE-DBDA-49CA-9FC8-63CF145224F5}"/>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61</xdr:row>
      <xdr:rowOff>167640</xdr:rowOff>
    </xdr:to>
    <xdr:cxnSp macro="">
      <xdr:nvCxnSpPr>
        <xdr:cNvPr id="321" name="直線コネクタ 320">
          <a:extLst>
            <a:ext uri="{FF2B5EF4-FFF2-40B4-BE49-F238E27FC236}">
              <a16:creationId xmlns:a16="http://schemas.microsoft.com/office/drawing/2014/main" id="{5F041F84-F078-482F-82BB-B9C4A3DA1FF7}"/>
            </a:ext>
          </a:extLst>
        </xdr:cNvPr>
        <xdr:cNvCxnSpPr/>
      </xdr:nvCxnSpPr>
      <xdr:spPr>
        <a:xfrm>
          <a:off x="15290800" y="106200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5E896FF4-704D-4425-B790-B1090EA49985}"/>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E4051CA1-0660-4342-A3E7-DC9F0A20B0EA}"/>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161607</xdr:rowOff>
    </xdr:to>
    <xdr:cxnSp macro="">
      <xdr:nvCxnSpPr>
        <xdr:cNvPr id="324" name="直線コネクタ 323">
          <a:extLst>
            <a:ext uri="{FF2B5EF4-FFF2-40B4-BE49-F238E27FC236}">
              <a16:creationId xmlns:a16="http://schemas.microsoft.com/office/drawing/2014/main" id="{87E7BA5C-5E3E-48BE-858D-0152865D8B1D}"/>
            </a:ext>
          </a:extLst>
        </xdr:cNvPr>
        <xdr:cNvCxnSpPr/>
      </xdr:nvCxnSpPr>
      <xdr:spPr>
        <a:xfrm>
          <a:off x="14401800" y="10549679"/>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816B7586-C810-4FCA-A93C-18DEE8E68BA2}"/>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9EDAC87F-15D4-4A5F-86EE-DBA246AEBF38}"/>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91229</xdr:rowOff>
    </xdr:to>
    <xdr:cxnSp macro="">
      <xdr:nvCxnSpPr>
        <xdr:cNvPr id="327" name="直線コネクタ 326">
          <a:extLst>
            <a:ext uri="{FF2B5EF4-FFF2-40B4-BE49-F238E27FC236}">
              <a16:creationId xmlns:a16="http://schemas.microsoft.com/office/drawing/2014/main" id="{AB626DFF-713A-4629-9CF6-EEC972B01BEE}"/>
            </a:ext>
          </a:extLst>
        </xdr:cNvPr>
        <xdr:cNvCxnSpPr/>
      </xdr:nvCxnSpPr>
      <xdr:spPr>
        <a:xfrm>
          <a:off x="13512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DA6A2081-A692-4396-814E-8F6FA782C05B}"/>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B8D88CB7-1935-4373-8D10-111889E070E6}"/>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6D0472DF-3C6F-49F7-854D-0F6959B6A06A}"/>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8060537B-6EFF-440C-AB11-8F2BEF6E8578}"/>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FCA2256-4403-43C3-8343-5232371B0ED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81333B2-604C-4C6F-A715-81BC72C2776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6317B2C-ED0F-4DF5-A363-CD40C3DBBF7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CCBDBD3-E7B3-4A49-B550-F5640DB7E8C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D42FECE-AB6C-49C8-9667-6782A86785A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7" name="楕円 336">
          <a:extLst>
            <a:ext uri="{FF2B5EF4-FFF2-40B4-BE49-F238E27FC236}">
              <a16:creationId xmlns:a16="http://schemas.microsoft.com/office/drawing/2014/main" id="{BFF5CDE5-0E89-47D9-868D-B3DD53B8DA6D}"/>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38" name="定員管理の状況該当値テキスト">
          <a:extLst>
            <a:ext uri="{FF2B5EF4-FFF2-40B4-BE49-F238E27FC236}">
              <a16:creationId xmlns:a16="http://schemas.microsoft.com/office/drawing/2014/main" id="{33B86395-285A-42FE-A080-E3AA4C266F80}"/>
            </a:ext>
          </a:extLst>
        </xdr:cNvPr>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a:extLst>
            <a:ext uri="{FF2B5EF4-FFF2-40B4-BE49-F238E27FC236}">
              <a16:creationId xmlns:a16="http://schemas.microsoft.com/office/drawing/2014/main" id="{DCD80B95-4DCE-428D-AD2D-95666AB37D43}"/>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a:extLst>
            <a:ext uri="{FF2B5EF4-FFF2-40B4-BE49-F238E27FC236}">
              <a16:creationId xmlns:a16="http://schemas.microsoft.com/office/drawing/2014/main" id="{414AB357-19C0-4BF5-AE5A-B3D0408693BF}"/>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1" name="楕円 340">
          <a:extLst>
            <a:ext uri="{FF2B5EF4-FFF2-40B4-BE49-F238E27FC236}">
              <a16:creationId xmlns:a16="http://schemas.microsoft.com/office/drawing/2014/main" id="{7FE812A2-ECF0-4F25-BD84-1BD6E8F98B6B}"/>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2" name="テキスト ボックス 341">
          <a:extLst>
            <a:ext uri="{FF2B5EF4-FFF2-40B4-BE49-F238E27FC236}">
              <a16:creationId xmlns:a16="http://schemas.microsoft.com/office/drawing/2014/main" id="{557D4A26-C371-4449-84FF-1C9784F64181}"/>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40429</xdr:rowOff>
    </xdr:from>
    <xdr:to>
      <xdr:col>68</xdr:col>
      <xdr:colOff>203200</xdr:colOff>
      <xdr:row>61</xdr:row>
      <xdr:rowOff>142029</xdr:rowOff>
    </xdr:to>
    <xdr:sp macro="" textlink="">
      <xdr:nvSpPr>
        <xdr:cNvPr id="343" name="楕円 342">
          <a:extLst>
            <a:ext uri="{FF2B5EF4-FFF2-40B4-BE49-F238E27FC236}">
              <a16:creationId xmlns:a16="http://schemas.microsoft.com/office/drawing/2014/main" id="{76C7028E-AF16-4BB1-BCA8-195D8DB7E574}"/>
            </a:ext>
          </a:extLst>
        </xdr:cNvPr>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152206</xdr:rowOff>
    </xdr:from>
    <xdr:ext cx="762000" cy="259045"/>
    <xdr:sp macro="" textlink="">
      <xdr:nvSpPr>
        <xdr:cNvPr id="344" name="テキスト ボックス 343">
          <a:extLst>
            <a:ext uri="{FF2B5EF4-FFF2-40B4-BE49-F238E27FC236}">
              <a16:creationId xmlns:a16="http://schemas.microsoft.com/office/drawing/2014/main" id="{3155A305-2FE4-406F-82AE-3D812FC75511}"/>
            </a:ext>
          </a:extLst>
        </xdr:cNvPr>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5" name="楕円 344">
          <a:extLst>
            <a:ext uri="{FF2B5EF4-FFF2-40B4-BE49-F238E27FC236}">
              <a16:creationId xmlns:a16="http://schemas.microsoft.com/office/drawing/2014/main" id="{F0C6BEAC-FAE4-46C3-9445-E896277FD1A8}"/>
            </a:ext>
          </a:extLst>
        </xdr:cNvPr>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6" name="テキスト ボックス 345">
          <a:extLst>
            <a:ext uri="{FF2B5EF4-FFF2-40B4-BE49-F238E27FC236}">
              <a16:creationId xmlns:a16="http://schemas.microsoft.com/office/drawing/2014/main" id="{D751E8B1-21DC-41F1-A301-AEB9D1844C3E}"/>
            </a:ext>
          </a:extLst>
        </xdr:cNvPr>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B871637F-0692-4347-A2F0-847F1CDCE9F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9F048A1-35B3-4C14-806B-D258CD30CB2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FC88765-F7C0-46FA-A78F-F768CDFA060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CF23319-0C44-47DF-BE32-B7A069321CE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2C13FFF-ECEC-493A-867C-537702FA09C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E47CE92-5EFC-4707-956E-A0E7E4D21B7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13F9B3E-B46D-4088-BE6A-2333020C40E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91BCE49-3A86-4C40-88D2-2A8B3282900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44B0B48-04B2-4555-9540-E66C2485657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16ADE7A-B6E5-417E-B924-EF4FEF0ADD6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F655045-FD37-4410-9F93-D987C51E1C2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7B060FA-89B8-4A3B-BE3B-FAD1ED7DD2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F9C5A87-7E14-4DD5-83C7-641784772BA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近年横ばい状態が続いていたが、令和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ポイント減少した。類似団体平均と比較して低い水準であり、県内平均も上回っている。主な要因としては元利償還金の減少と、想定を上回る市税の増収を受け標準財政規模が膨らんだことが挙げられる。</a:t>
          </a:r>
        </a:p>
        <a:p>
          <a:r>
            <a:rPr kumimoji="1" lang="ja-JP" altLang="en-US" sz="1200">
              <a:latin typeface="ＭＳ Ｐゴシック" panose="020B0600070205080204" pitchFamily="50" charset="-128"/>
              <a:ea typeface="ＭＳ Ｐゴシック" panose="020B0600070205080204" pitchFamily="50" charset="-128"/>
            </a:rPr>
            <a:t>　今後は市債元金の償還終了などにより年度ごとの公債費は減少する見込みだが、老朽化した学校施設の改修をはじめ大規模事業の実施には市債の発行を予定しており、引き続き起債の適正活用に取り組んで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DD2D155-438B-4495-A2BA-BDB23C5F7CD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69FD552-E368-44CD-AE42-D5FEC736510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3F97D6B-62AB-4E0D-B888-C859407258E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A41163CC-A1B8-4A4C-BD1D-BAC4B3FFA2A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E5F8D448-81C3-4A46-98E9-D1405BDD413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B10E148A-8112-47CE-AAF1-D5D5945BC417}"/>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41D2885-1C48-446C-9643-DE743C56286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EC5D628E-4D91-439F-893F-815F26909B4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AF125047-3F13-4CB1-B8AD-AB12E6BD208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2E3948B-42FF-44C1-ACA5-2A608D13623A}"/>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9AC673E7-A984-4902-9847-B3FDB92C102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A3DA909-21B5-4F23-BDFD-0C32237B70F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59BE8E72-5A3C-4F07-84FD-24B93860FDA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6E4D8063-CB81-4AC7-9064-4215160C8F1C}"/>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C2E8F4A8-F81A-497A-A1E1-50A0A1DD25F6}"/>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CFFA73BF-E69C-4261-8B6D-C77D5EC5318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E5DCE051-8EAA-4195-979E-25E3310F5DAB}"/>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7D5E14A-D292-4CE9-A0A1-E7DD43AA9D8E}"/>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170688</xdr:rowOff>
    </xdr:to>
    <xdr:cxnSp macro="">
      <xdr:nvCxnSpPr>
        <xdr:cNvPr id="378" name="直線コネクタ 377">
          <a:extLst>
            <a:ext uri="{FF2B5EF4-FFF2-40B4-BE49-F238E27FC236}">
              <a16:creationId xmlns:a16="http://schemas.microsoft.com/office/drawing/2014/main" id="{9887D47D-52FE-4DE5-8525-532E694551A1}"/>
            </a:ext>
          </a:extLst>
        </xdr:cNvPr>
        <xdr:cNvCxnSpPr/>
      </xdr:nvCxnSpPr>
      <xdr:spPr>
        <a:xfrm flipV="1">
          <a:off x="16179800" y="6598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2299B8A1-FD97-4E19-8FB3-240EBE086BD5}"/>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48DBAF54-7015-45E5-93C6-524168AD9CA1}"/>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47498</xdr:rowOff>
    </xdr:to>
    <xdr:cxnSp macro="">
      <xdr:nvCxnSpPr>
        <xdr:cNvPr id="381" name="直線コネクタ 380">
          <a:extLst>
            <a:ext uri="{FF2B5EF4-FFF2-40B4-BE49-F238E27FC236}">
              <a16:creationId xmlns:a16="http://schemas.microsoft.com/office/drawing/2014/main" id="{6AD41309-E1EF-4E28-97D3-D5F3085BD2E9}"/>
            </a:ext>
          </a:extLst>
        </xdr:cNvPr>
        <xdr:cNvCxnSpPr/>
      </xdr:nvCxnSpPr>
      <xdr:spPr>
        <a:xfrm flipV="1">
          <a:off x="15290800" y="6685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C10F3B52-5539-4CF0-9EE9-E4C6A28F5A7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CA199931-E511-4CD6-91F7-E1C9986C37C9}"/>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57150</xdr:rowOff>
    </xdr:to>
    <xdr:cxnSp macro="">
      <xdr:nvCxnSpPr>
        <xdr:cNvPr id="384" name="直線コネクタ 383">
          <a:extLst>
            <a:ext uri="{FF2B5EF4-FFF2-40B4-BE49-F238E27FC236}">
              <a16:creationId xmlns:a16="http://schemas.microsoft.com/office/drawing/2014/main" id="{A420248D-23AB-4FB7-883C-5C5A033CFEFB}"/>
            </a:ext>
          </a:extLst>
        </xdr:cNvPr>
        <xdr:cNvCxnSpPr/>
      </xdr:nvCxnSpPr>
      <xdr:spPr>
        <a:xfrm flipV="1">
          <a:off x="14401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264DACA8-B28C-421B-86FF-DA085499AD1B}"/>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6CE5DC38-CAC5-41E2-BE13-9398EFE06603}"/>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87" name="直線コネクタ 386">
          <a:extLst>
            <a:ext uri="{FF2B5EF4-FFF2-40B4-BE49-F238E27FC236}">
              <a16:creationId xmlns:a16="http://schemas.microsoft.com/office/drawing/2014/main" id="{502A1301-BC46-487C-932E-1D24F3C48353}"/>
            </a:ext>
          </a:extLst>
        </xdr:cNvPr>
        <xdr:cNvCxnSpPr/>
      </xdr:nvCxnSpPr>
      <xdr:spPr>
        <a:xfrm>
          <a:off x="13512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30EBEC1A-F431-4B6E-83ED-5FF9C59B3932}"/>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3CB346C9-AF48-4BEE-92FC-B8EABAEC1097}"/>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1439D31-225A-4B10-9281-9B9EF42C41DD}"/>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4EA189FC-0042-4F73-BB1F-5F1F6A248BBA}"/>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E0A2357D-50D0-4177-B549-11B6DDAED1A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A6B6A0B-6B91-435E-9349-228DE98DA7B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AB03998-B939-4DA4-B32F-EC6AFFEFD09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AD92825-AB3F-4613-BC8C-BAA0790261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F0EAAE7-C6D8-46A2-A65C-AC3538BFE90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7" name="楕円 396">
          <a:extLst>
            <a:ext uri="{FF2B5EF4-FFF2-40B4-BE49-F238E27FC236}">
              <a16:creationId xmlns:a16="http://schemas.microsoft.com/office/drawing/2014/main" id="{ADCE67B0-F254-46A9-8CDE-A0D3BCFBE48A}"/>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8" name="公債費負担の状況該当値テキスト">
          <a:extLst>
            <a:ext uri="{FF2B5EF4-FFF2-40B4-BE49-F238E27FC236}">
              <a16:creationId xmlns:a16="http://schemas.microsoft.com/office/drawing/2014/main" id="{401C6F8E-8B18-44C2-8FC5-E4E9C1B3002A}"/>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a:extLst>
            <a:ext uri="{FF2B5EF4-FFF2-40B4-BE49-F238E27FC236}">
              <a16:creationId xmlns:a16="http://schemas.microsoft.com/office/drawing/2014/main" id="{E3CC6C8C-D678-48BE-B879-F7AE296B91D8}"/>
            </a:ext>
          </a:extLst>
        </xdr:cNvPr>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a:extLst>
            <a:ext uri="{FF2B5EF4-FFF2-40B4-BE49-F238E27FC236}">
              <a16:creationId xmlns:a16="http://schemas.microsoft.com/office/drawing/2014/main" id="{4D356209-1D20-4C03-B1D8-8114A60F6609}"/>
            </a:ext>
          </a:extLst>
        </xdr:cNvPr>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1" name="楕円 400">
          <a:extLst>
            <a:ext uri="{FF2B5EF4-FFF2-40B4-BE49-F238E27FC236}">
              <a16:creationId xmlns:a16="http://schemas.microsoft.com/office/drawing/2014/main" id="{F247E7FB-51A2-4A09-B519-92377DF8D4E1}"/>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2" name="テキスト ボックス 401">
          <a:extLst>
            <a:ext uri="{FF2B5EF4-FFF2-40B4-BE49-F238E27FC236}">
              <a16:creationId xmlns:a16="http://schemas.microsoft.com/office/drawing/2014/main" id="{FFEE1CA7-4503-41C6-B8C5-69DF6D5F90AF}"/>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3" name="楕円 402">
          <a:extLst>
            <a:ext uri="{FF2B5EF4-FFF2-40B4-BE49-F238E27FC236}">
              <a16:creationId xmlns:a16="http://schemas.microsoft.com/office/drawing/2014/main" id="{8233AFF3-7B4B-464E-AA32-6B0D6305C5B6}"/>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4" name="テキスト ボックス 403">
          <a:extLst>
            <a:ext uri="{FF2B5EF4-FFF2-40B4-BE49-F238E27FC236}">
              <a16:creationId xmlns:a16="http://schemas.microsoft.com/office/drawing/2014/main" id="{D9BDD3A6-2715-459A-8652-445670284042}"/>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5" name="楕円 404">
          <a:extLst>
            <a:ext uri="{FF2B5EF4-FFF2-40B4-BE49-F238E27FC236}">
              <a16:creationId xmlns:a16="http://schemas.microsoft.com/office/drawing/2014/main" id="{248C3A1E-2A72-4C21-8EE0-4249BD7F26B2}"/>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6" name="テキスト ボックス 405">
          <a:extLst>
            <a:ext uri="{FF2B5EF4-FFF2-40B4-BE49-F238E27FC236}">
              <a16:creationId xmlns:a16="http://schemas.microsoft.com/office/drawing/2014/main" id="{F9B9C8AF-43D7-4953-810B-1FD8D487FA73}"/>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D0E09515-5B35-45FB-884D-529A3F187BE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31F515BA-6E8A-441B-A0EF-8B071BB0899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AE01B098-B6BA-4E4B-A627-8A30ECEC0B0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4B2C1702-3C7D-4FF9-B084-6D72E3C841D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3F7D72F1-9097-4155-9A8E-8E7BB79C95F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940BAE0-C557-4946-95C2-0E359374224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29236D7B-2AFF-4022-80E4-214A85034F6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3C69DB52-B23F-4460-87B5-7260C50B305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B2534247-AC29-4248-BB35-EBE0CCF6243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389D919A-605D-435A-925A-1B8AA100656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B134B79F-8D9C-49DD-9B3B-62D8A90B95E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6ABDE6D8-5DF8-416F-8461-19B972C41F9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A5FA4983-0109-4685-81FD-74DCC87FA73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充当可能財源が将来負担額を上回ったことで実数値はマイナスとなり、将来負担比率は</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となった。主な要因は、下水道事業において企業債残高が減少し企業債等繰入見込額が減少したこと、市税の増収が想定を上回ったことや法人事業税交付金等各種交付金の増額があったことなどを受け、剰余金の財政調整基金への積立を実施した結果、充当可能財源が増加したこと等が挙げられる。今後も、老朽化した学校の改修等の大規模事業の財源とするため市債を発行する予定だが、将来負担が増加しないよう財政措置のある市債の活用や事業の取捨選択に努め健全な財政運営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7757C486-609C-4106-9DC4-7F60453DFCB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4B5EF29C-96CC-4655-BC81-FF8C9327916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43C79D8A-1F05-43D5-9D6E-24ED250D6AD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7B46F515-3B4F-4179-B9C4-A8FFEE23481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DFD49DD8-B513-4A8B-B737-17898E1600C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B00D873D-122A-4255-A550-9CFCDF7C50B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EED7770A-EE6A-42A1-BD98-FBB83FF5393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6694383F-E003-48D6-A496-7498750D2BF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8FA516DE-0300-4ADC-A864-C3209B8C485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B076CF01-53C7-4138-B92E-A34F09DDB61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F8BA3F8F-6162-4BC3-95E5-3F7FD519D86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60D2E0C9-FE83-4C74-AA01-D4FA1EE07B6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758CFAA6-5504-4E81-815C-7822AA9F761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F8D80AC6-A9BE-4F06-8EF4-9E365DE17F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D97F8795-1FFD-4A22-84F7-71E231F3410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BB4F8161-C3EF-40D9-913C-9952EC3D5AF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F71747D0-846C-427C-AF3D-253DA5C1764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62815600-0571-4646-9B4F-FF2226B7BD2B}"/>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4FE934A3-D9C1-4421-A446-411E0226733C}"/>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637215BE-8F4A-4CFB-B10D-A85C6C69D39B}"/>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5E83EADF-E22B-46DD-9E1D-468D34AABAF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403D81E3-F726-4E43-AF68-B5E0A11D027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129177</xdr:rowOff>
    </xdr:from>
    <xdr:to>
      <xdr:col>72</xdr:col>
      <xdr:colOff>203200</xdr:colOff>
      <xdr:row>14</xdr:row>
      <xdr:rowOff>50800</xdr:rowOff>
    </xdr:to>
    <xdr:cxnSp macro="">
      <xdr:nvCxnSpPr>
        <xdr:cNvPr id="442" name="直線コネクタ 441">
          <a:extLst>
            <a:ext uri="{FF2B5EF4-FFF2-40B4-BE49-F238E27FC236}">
              <a16:creationId xmlns:a16="http://schemas.microsoft.com/office/drawing/2014/main" id="{8B0710A8-199E-4019-B8BB-4FA2C5D676E5}"/>
            </a:ext>
          </a:extLst>
        </xdr:cNvPr>
        <xdr:cNvCxnSpPr/>
      </xdr:nvCxnSpPr>
      <xdr:spPr>
        <a:xfrm>
          <a:off x="14401800" y="235802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D1688DC6-EA83-463B-A029-2D6A897D3934}"/>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948A0FB6-258E-4AF1-9418-BBFEE2B6A255}"/>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122283</xdr:rowOff>
    </xdr:from>
    <xdr:to>
      <xdr:col>68</xdr:col>
      <xdr:colOff>152400</xdr:colOff>
      <xdr:row>13</xdr:row>
      <xdr:rowOff>129177</xdr:rowOff>
    </xdr:to>
    <xdr:cxnSp macro="">
      <xdr:nvCxnSpPr>
        <xdr:cNvPr id="445" name="直線コネクタ 444">
          <a:extLst>
            <a:ext uri="{FF2B5EF4-FFF2-40B4-BE49-F238E27FC236}">
              <a16:creationId xmlns:a16="http://schemas.microsoft.com/office/drawing/2014/main" id="{FA975A19-B0E7-444A-9917-89C6DABEC57A}"/>
            </a:ext>
          </a:extLst>
        </xdr:cNvPr>
        <xdr:cNvCxnSpPr/>
      </xdr:nvCxnSpPr>
      <xdr:spPr>
        <a:xfrm>
          <a:off x="13512800" y="23511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8689EC6-965D-42F8-9AC0-ECE162C3C268}"/>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688D1BD-3C49-47D3-B09F-28AEAA09D0F4}"/>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EFB85285-4A0A-4045-A64A-D0251C78EF7F}"/>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34319FE4-071D-444B-9ECD-930742D6C294}"/>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FCA9413B-B416-4DF3-8A09-ADE5C201CED8}"/>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2C3CF6D0-611D-454F-A1DB-DB4CE3245329}"/>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4B3F1106-2350-4830-A8EC-B43529F6B325}"/>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a:extLst>
            <a:ext uri="{FF2B5EF4-FFF2-40B4-BE49-F238E27FC236}">
              <a16:creationId xmlns:a16="http://schemas.microsoft.com/office/drawing/2014/main" id="{62130050-7457-48D5-AAE9-86DE7ED6B869}"/>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A9DAC3F-34F9-4061-A235-13FDBA91D9A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236F491-4269-49F6-B36D-309693098E8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4BD1419-3E57-4BA8-AF02-4BB00F455B0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C81294A-A502-44F7-B9B2-CDAB72DF9F8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B9CF88C-F607-4598-AEB3-063FD76ECA0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9" name="楕円 458">
          <a:extLst>
            <a:ext uri="{FF2B5EF4-FFF2-40B4-BE49-F238E27FC236}">
              <a16:creationId xmlns:a16="http://schemas.microsoft.com/office/drawing/2014/main" id="{9F2C9C53-DB9C-481E-9714-501E21A2E1B5}"/>
            </a:ext>
          </a:extLst>
        </xdr:cNvPr>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0" name="テキスト ボックス 459">
          <a:extLst>
            <a:ext uri="{FF2B5EF4-FFF2-40B4-BE49-F238E27FC236}">
              <a16:creationId xmlns:a16="http://schemas.microsoft.com/office/drawing/2014/main" id="{A6B5BCE9-5628-49EE-B2F0-E2FEFBDC4F19}"/>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78377</xdr:rowOff>
    </xdr:from>
    <xdr:to>
      <xdr:col>68</xdr:col>
      <xdr:colOff>203200</xdr:colOff>
      <xdr:row>14</xdr:row>
      <xdr:rowOff>8527</xdr:rowOff>
    </xdr:to>
    <xdr:sp macro="" textlink="">
      <xdr:nvSpPr>
        <xdr:cNvPr id="461" name="楕円 460">
          <a:extLst>
            <a:ext uri="{FF2B5EF4-FFF2-40B4-BE49-F238E27FC236}">
              <a16:creationId xmlns:a16="http://schemas.microsoft.com/office/drawing/2014/main" id="{5144384D-77D4-4B89-AE24-6EABD7A5FB52}"/>
            </a:ext>
          </a:extLst>
        </xdr:cNvPr>
        <xdr:cNvSpPr/>
      </xdr:nvSpPr>
      <xdr:spPr>
        <a:xfrm>
          <a:off x="14351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18704</xdr:rowOff>
    </xdr:from>
    <xdr:ext cx="762000" cy="259045"/>
    <xdr:sp macro="" textlink="">
      <xdr:nvSpPr>
        <xdr:cNvPr id="462" name="テキスト ボックス 461">
          <a:extLst>
            <a:ext uri="{FF2B5EF4-FFF2-40B4-BE49-F238E27FC236}">
              <a16:creationId xmlns:a16="http://schemas.microsoft.com/office/drawing/2014/main" id="{B39608AA-972B-4FC7-8396-B8714220A509}"/>
            </a:ext>
          </a:extLst>
        </xdr:cNvPr>
        <xdr:cNvSpPr txBox="1"/>
      </xdr:nvSpPr>
      <xdr:spPr>
        <a:xfrm>
          <a:off x="14020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71483</xdr:rowOff>
    </xdr:from>
    <xdr:to>
      <xdr:col>64</xdr:col>
      <xdr:colOff>152400</xdr:colOff>
      <xdr:row>14</xdr:row>
      <xdr:rowOff>1633</xdr:rowOff>
    </xdr:to>
    <xdr:sp macro="" textlink="">
      <xdr:nvSpPr>
        <xdr:cNvPr id="463" name="楕円 462">
          <a:extLst>
            <a:ext uri="{FF2B5EF4-FFF2-40B4-BE49-F238E27FC236}">
              <a16:creationId xmlns:a16="http://schemas.microsoft.com/office/drawing/2014/main" id="{00404725-19AD-4345-823C-0FBB6594A331}"/>
            </a:ext>
          </a:extLst>
        </xdr:cNvPr>
        <xdr:cNvSpPr/>
      </xdr:nvSpPr>
      <xdr:spPr>
        <a:xfrm>
          <a:off x="13462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11810</xdr:rowOff>
    </xdr:from>
    <xdr:ext cx="762000" cy="259045"/>
    <xdr:sp macro="" textlink="">
      <xdr:nvSpPr>
        <xdr:cNvPr id="464" name="テキスト ボックス 463">
          <a:extLst>
            <a:ext uri="{FF2B5EF4-FFF2-40B4-BE49-F238E27FC236}">
              <a16:creationId xmlns:a16="http://schemas.microsoft.com/office/drawing/2014/main" id="{31142A75-6B31-4C9C-A255-967F72FDD8D1}"/>
            </a:ext>
          </a:extLst>
        </xdr:cNvPr>
        <xdr:cNvSpPr txBox="1"/>
      </xdr:nvSpPr>
      <xdr:spPr>
        <a:xfrm>
          <a:off x="13131800" y="206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72,733
70,049
74.90
30,146,439
28,468,991
1,244,985
15,503,964
19,262,385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ポイントの増となり、依然として類似団体平均及び県内平均を上回っている。保育・教育環境の充実のため保育士を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人増員したが、少人数学級の市費常勤講師を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人減員したことにより人件費は減少しているものの、比率としては他の経費との兼ね合いによって増加している。</a:t>
          </a:r>
        </a:p>
        <a:p>
          <a:r>
            <a:rPr kumimoji="1" lang="ja-JP" altLang="en-US" sz="1200">
              <a:latin typeface="ＭＳ Ｐゴシック" panose="020B0600070205080204" pitchFamily="50" charset="-128"/>
              <a:ea typeface="ＭＳ Ｐゴシック" panose="020B0600070205080204" pitchFamily="50" charset="-128"/>
            </a:rPr>
            <a:t>　業務の効率化よりも業務の増加量の方が上回っている状況にあるため、今後も人員の適正配置等を含め人件費の適正化に取り組む必要がある。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26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38</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前年度比で</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ポイント増加し、類似団体平均及び県内平均と比較すると高い水準にある。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増加要因は、新型コロナウイルス感染症対応地方創生臨時交付金を活用した給食費無料化事業を行ったことで経常的特定財源である給食費が減少し、充当一般財源が増加したことや光熱費の高騰等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事業の検証・見直しの取組の一例としては成果連動型民間業務委託による施設管理委託料の節減を図っている。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750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75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20</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96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168910</xdr:rowOff>
    </xdr:from>
    <xdr:to>
      <xdr:col>69</xdr:col>
      <xdr:colOff>92075</xdr:colOff>
      <xdr:row>20</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2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80010</xdr:rowOff>
    </xdr:from>
    <xdr:to>
      <xdr:col>82</xdr:col>
      <xdr:colOff>158750</xdr:colOff>
      <xdr:row>20</xdr:row>
      <xdr:rowOff>10160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52087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ポイント減少し、県内平均及び類似団体平均を下回った。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比率が減少しているのは、臨時特別給付金給付事業の減により歳出額が減少したこと及び想定を上回る市税の増収等によって経常一般財源等が増加したためである。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経常収支比率に係る扶助費は、少子化により児童手当等の対象児童が減少している一方、障害者自立支援給付や生活保護等扶助費が増加していることから、緩やかに増加していくことが見込まれる。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07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ポイント増加し、類似団体平均及び県内平均を上回っている。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主な増加要因は、介護保険特別会計繰出金の増加によるものである。これは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歳以上の高齢者は微減であったものの、要介護認定者数が増加したことで介護給付費繰出金が前年度と比べて増加したことによる。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高齢者の増加に伴い介護給付実績も増加していることから、今後は繰出金の増加が見込まれる。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116115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40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4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60</xdr:row>
      <xdr:rowOff>143328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25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70955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前年度比較で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ポイント増加したが、類似団体平均や県内平均と比較して低い水準にある。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下水道事業において企業債残高が減少し、企業債等繰入見込額が減少したこと等により補助費等は減少しているものの、比率としては他の経費との兼ね合いによって微増となっている。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各種補助金については、引き続き効果検証を行い廃止も含めた不断の見直しを継続する。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66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県内平均は上回っているものの、類似団体平均は下回っている。前年度に借入れた事業の利子や据え置き期間が終了し元金の償還が始まったものよりも、前年度に償還したものの方が多かったため、公債費は減少しているものの、比率としては他の経費との兼ね合いによって微増となっている。</a:t>
          </a:r>
        </a:p>
        <a:p>
          <a:r>
            <a:rPr kumimoji="1" lang="ja-JP" altLang="en-US" sz="1200">
              <a:latin typeface="ＭＳ Ｐゴシック" panose="020B0600070205080204" pitchFamily="50" charset="-128"/>
              <a:ea typeface="ＭＳ Ｐゴシック" panose="020B0600070205080204" pitchFamily="50" charset="-128"/>
            </a:rPr>
            <a:t>　今後も、償還終了により年度毎の公債費は緩やかに減少する見込みだが、大規模事業の実施には市債の発行は不可欠であり、引き続き公債費の適正化に努めながら適切に市債を活用していく。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297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77</xdr:row>
      <xdr:rowOff>19558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29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19558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前年度と比べると</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ポイント増加し、類似団体平均及び県内平均を上回った。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公債費を除く費目に対する経常一般財源充当額は</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百万円程度の増となっている。大きな割合を占めるのは人件費、物件費、扶助費であり、特に扶助費については今後も増加が見込まれるため、事務事業の検証・見直しによりコスト削減を図るなど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21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79</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17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90424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104369</xdr:rowOff>
    </xdr:from>
    <xdr:to>
      <xdr:col>29</xdr:col>
      <xdr:colOff>127000</xdr:colOff>
      <xdr:row>16</xdr:row>
      <xdr:rowOff>108483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5194"/>
          <a:ext cx="6477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108483</xdr:rowOff>
    </xdr:from>
    <xdr:to>
      <xdr:col>26</xdr:col>
      <xdr:colOff>50800</xdr:colOff>
      <xdr:row>17</xdr:row>
      <xdr:rowOff>4356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9308"/>
          <a:ext cx="6985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4356</xdr:rowOff>
    </xdr:from>
    <xdr:to>
      <xdr:col>22</xdr:col>
      <xdr:colOff>114300</xdr:colOff>
      <xdr:row>17</xdr:row>
      <xdr:rowOff>160547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6631"/>
          <a:ext cx="698500" cy="15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156051</xdr:rowOff>
    </xdr:from>
    <xdr:to>
      <xdr:col>18</xdr:col>
      <xdr:colOff>177800</xdr:colOff>
      <xdr:row>17</xdr:row>
      <xdr:rowOff>160547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8326"/>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53569</xdr:rowOff>
    </xdr:from>
    <xdr:to>
      <xdr:col>29</xdr:col>
      <xdr:colOff>177800</xdr:colOff>
      <xdr:row>16</xdr:row>
      <xdr:rowOff>155169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25646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57683</xdr:rowOff>
    </xdr:from>
    <xdr:to>
      <xdr:col>26</xdr:col>
      <xdr:colOff>101600</xdr:colOff>
      <xdr:row>16</xdr:row>
      <xdr:rowOff>159283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144060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125006</xdr:rowOff>
    </xdr:from>
    <xdr:to>
      <xdr:col>22</xdr:col>
      <xdr:colOff>165100</xdr:colOff>
      <xdr:row>17</xdr:row>
      <xdr:rowOff>55156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39933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109747</xdr:rowOff>
    </xdr:from>
    <xdr:to>
      <xdr:col>19</xdr:col>
      <xdr:colOff>38100</xdr:colOff>
      <xdr:row>18</xdr:row>
      <xdr:rowOff>39897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24674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105251</xdr:rowOff>
    </xdr:from>
    <xdr:to>
      <xdr:col>15</xdr:col>
      <xdr:colOff>101600</xdr:colOff>
      <xdr:row>18</xdr:row>
      <xdr:rowOff>35401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20178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159842</xdr:rowOff>
    </xdr:from>
    <xdr:to>
      <xdr:col>29</xdr:col>
      <xdr:colOff>127000</xdr:colOff>
      <xdr:row>37</xdr:row>
      <xdr:rowOff>251130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84542"/>
          <a:ext cx="647700" cy="9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110617</xdr:rowOff>
    </xdr:from>
    <xdr:to>
      <xdr:col>26</xdr:col>
      <xdr:colOff>50800</xdr:colOff>
      <xdr:row>37</xdr:row>
      <xdr:rowOff>159842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5317"/>
          <a:ext cx="6985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92291</xdr:rowOff>
    </xdr:from>
    <xdr:to>
      <xdr:col>22</xdr:col>
      <xdr:colOff>114300</xdr:colOff>
      <xdr:row>37</xdr:row>
      <xdr:rowOff>110617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6991"/>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83604</xdr:rowOff>
    </xdr:from>
    <xdr:to>
      <xdr:col>18</xdr:col>
      <xdr:colOff>177800</xdr:colOff>
      <xdr:row>37</xdr:row>
      <xdr:rowOff>92291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08304"/>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200330</xdr:rowOff>
    </xdr:from>
    <xdr:to>
      <xdr:col>29</xdr:col>
      <xdr:colOff>177800</xdr:colOff>
      <xdr:row>37</xdr:row>
      <xdr:rowOff>301930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172407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109042</xdr:rowOff>
    </xdr:from>
    <xdr:to>
      <xdr:col>26</xdr:col>
      <xdr:colOff>101600</xdr:colOff>
      <xdr:row>37</xdr:row>
      <xdr:rowOff>210642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195419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59817</xdr:rowOff>
    </xdr:from>
    <xdr:to>
      <xdr:col>22</xdr:col>
      <xdr:colOff>165100</xdr:colOff>
      <xdr:row>37</xdr:row>
      <xdr:rowOff>161417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146194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41491</xdr:rowOff>
    </xdr:from>
    <xdr:to>
      <xdr:col>19</xdr:col>
      <xdr:colOff>38100</xdr:colOff>
      <xdr:row>37</xdr:row>
      <xdr:rowOff>143091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127868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32804</xdr:rowOff>
    </xdr:from>
    <xdr:to>
      <xdr:col>15</xdr:col>
      <xdr:colOff>101600</xdr:colOff>
      <xdr:row>37</xdr:row>
      <xdr:rowOff>134404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119181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72,733
70,049
74.90
30,146,439
28,468,991
1,244,985
15,503,964
19,262,385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112420</xdr:rowOff>
    </xdr:from>
    <xdr:to>
      <xdr:col>24</xdr:col>
      <xdr:colOff>63500</xdr:colOff>
      <xdr:row>35</xdr:row>
      <xdr:rowOff>129984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3170"/>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129984</xdr:rowOff>
    </xdr:from>
    <xdr:to>
      <xdr:col>19</xdr:col>
      <xdr:colOff>177800</xdr:colOff>
      <xdr:row>36</xdr:row>
      <xdr:rowOff>16885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0734"/>
          <a:ext cx="889000" cy="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16885</xdr:rowOff>
    </xdr:from>
    <xdr:to>
      <xdr:col>15</xdr:col>
      <xdr:colOff>50800</xdr:colOff>
      <xdr:row>37</xdr:row>
      <xdr:rowOff>118650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9085"/>
          <a:ext cx="8890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118650</xdr:rowOff>
    </xdr:from>
    <xdr:to>
      <xdr:col>10</xdr:col>
      <xdr:colOff>114300</xdr:colOff>
      <xdr:row>37</xdr:row>
      <xdr:rowOff>153663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230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61620</xdr:rowOff>
    </xdr:from>
    <xdr:to>
      <xdr:col>24</xdr:col>
      <xdr:colOff>114300</xdr:colOff>
      <xdr:row>35</xdr:row>
      <xdr:rowOff>163220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40047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79184</xdr:rowOff>
    </xdr:from>
    <xdr:to>
      <xdr:col>20</xdr:col>
      <xdr:colOff>38100</xdr:colOff>
      <xdr:row>36</xdr:row>
      <xdr:rowOff>9334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137535</xdr:rowOff>
    </xdr:from>
    <xdr:to>
      <xdr:col>15</xdr:col>
      <xdr:colOff>101600</xdr:colOff>
      <xdr:row>36</xdr:row>
      <xdr:rowOff>67685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58812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67850</xdr:rowOff>
    </xdr:from>
    <xdr:to>
      <xdr:col>10</xdr:col>
      <xdr:colOff>165100</xdr:colOff>
      <xdr:row>37</xdr:row>
      <xdr:rowOff>169450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160577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102863</xdr:rowOff>
    </xdr:from>
    <xdr:to>
      <xdr:col>6</xdr:col>
      <xdr:colOff>38100</xdr:colOff>
      <xdr:row>38</xdr:row>
      <xdr:rowOff>33013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97050</xdr:rowOff>
    </xdr:from>
    <xdr:to>
      <xdr:col>24</xdr:col>
      <xdr:colOff>63500</xdr:colOff>
      <xdr:row>56</xdr:row>
      <xdr:rowOff>125483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8250"/>
          <a:ext cx="8382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125483</xdr:rowOff>
    </xdr:from>
    <xdr:to>
      <xdr:col>19</xdr:col>
      <xdr:colOff>177800</xdr:colOff>
      <xdr:row>57</xdr:row>
      <xdr:rowOff>2616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6683"/>
          <a:ext cx="8890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2616</xdr:rowOff>
    </xdr:from>
    <xdr:to>
      <xdr:col>15</xdr:col>
      <xdr:colOff>50800</xdr:colOff>
      <xdr:row>57</xdr:row>
      <xdr:rowOff>37200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5266"/>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37200</xdr:rowOff>
    </xdr:from>
    <xdr:to>
      <xdr:col>10</xdr:col>
      <xdr:colOff>114300</xdr:colOff>
      <xdr:row>57</xdr:row>
      <xdr:rowOff>53507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9850"/>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46250</xdr:rowOff>
    </xdr:from>
    <xdr:to>
      <xdr:col>24</xdr:col>
      <xdr:colOff>114300</xdr:colOff>
      <xdr:row>56</xdr:row>
      <xdr:rowOff>147850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69127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74683</xdr:rowOff>
    </xdr:from>
    <xdr:to>
      <xdr:col>20</xdr:col>
      <xdr:colOff>38100</xdr:colOff>
      <xdr:row>57</xdr:row>
      <xdr:rowOff>4833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21360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123266</xdr:rowOff>
    </xdr:from>
    <xdr:to>
      <xdr:col>15</xdr:col>
      <xdr:colOff>101600</xdr:colOff>
      <xdr:row>57</xdr:row>
      <xdr:rowOff>53416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69943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157850</xdr:rowOff>
    </xdr:from>
    <xdr:to>
      <xdr:col>10</xdr:col>
      <xdr:colOff>165100</xdr:colOff>
      <xdr:row>57</xdr:row>
      <xdr:rowOff>88000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104527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2707</xdr:rowOff>
    </xdr:from>
    <xdr:to>
      <xdr:col>6</xdr:col>
      <xdr:colOff>38100</xdr:colOff>
      <xdr:row>57</xdr:row>
      <xdr:rowOff>104307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120834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5474</xdr:rowOff>
    </xdr:from>
    <xdr:to>
      <xdr:col>24</xdr:col>
      <xdr:colOff>63500</xdr:colOff>
      <xdr:row>79</xdr:row>
      <xdr:rowOff>5817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5002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1549</xdr:rowOff>
    </xdr:from>
    <xdr:to>
      <xdr:col>19</xdr:col>
      <xdr:colOff>177800</xdr:colOff>
      <xdr:row>79</xdr:row>
      <xdr:rowOff>5474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6099"/>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1206</xdr:rowOff>
    </xdr:from>
    <xdr:to>
      <xdr:col>15</xdr:col>
      <xdr:colOff>50800</xdr:colOff>
      <xdr:row>79</xdr:row>
      <xdr:rowOff>1549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57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1206</xdr:rowOff>
    </xdr:from>
    <xdr:to>
      <xdr:col>10</xdr:col>
      <xdr:colOff>114300</xdr:colOff>
      <xdr:row>79</xdr:row>
      <xdr:rowOff>7493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575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126467</xdr:rowOff>
    </xdr:from>
    <xdr:to>
      <xdr:col>24</xdr:col>
      <xdr:colOff>114300</xdr:colOff>
      <xdr:row>79</xdr:row>
      <xdr:rowOff>56617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41394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126124</xdr:rowOff>
    </xdr:from>
    <xdr:to>
      <xdr:col>20</xdr:col>
      <xdr:colOff>38100</xdr:colOff>
      <xdr:row>79</xdr:row>
      <xdr:rowOff>56274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47401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122199</xdr:rowOff>
    </xdr:from>
    <xdr:to>
      <xdr:col>15</xdr:col>
      <xdr:colOff>101600</xdr:colOff>
      <xdr:row>79</xdr:row>
      <xdr:rowOff>52349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43476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121856</xdr:rowOff>
    </xdr:from>
    <xdr:to>
      <xdr:col>10</xdr:col>
      <xdr:colOff>165100</xdr:colOff>
      <xdr:row>79</xdr:row>
      <xdr:rowOff>52006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43133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128143</xdr:rowOff>
    </xdr:from>
    <xdr:to>
      <xdr:col>6</xdr:col>
      <xdr:colOff>38100</xdr:colOff>
      <xdr:row>79</xdr:row>
      <xdr:rowOff>58293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49420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163001</xdr:rowOff>
    </xdr:from>
    <xdr:to>
      <xdr:col>24</xdr:col>
      <xdr:colOff>63500</xdr:colOff>
      <xdr:row>98</xdr:row>
      <xdr:rowOff>10427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22201"/>
          <a:ext cx="838200" cy="19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163001</xdr:rowOff>
    </xdr:from>
    <xdr:to>
      <xdr:col>19</xdr:col>
      <xdr:colOff>177800</xdr:colOff>
      <xdr:row>98</xdr:row>
      <xdr:rowOff>159164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22201"/>
          <a:ext cx="889000" cy="3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135863</xdr:rowOff>
    </xdr:from>
    <xdr:to>
      <xdr:col>15</xdr:col>
      <xdr:colOff>50800</xdr:colOff>
      <xdr:row>98</xdr:row>
      <xdr:rowOff>159164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37963"/>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135863</xdr:rowOff>
    </xdr:from>
    <xdr:to>
      <xdr:col>10</xdr:col>
      <xdr:colOff>114300</xdr:colOff>
      <xdr:row>99</xdr:row>
      <xdr:rowOff>19341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37963"/>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131077</xdr:rowOff>
    </xdr:from>
    <xdr:to>
      <xdr:col>24</xdr:col>
      <xdr:colOff>114300</xdr:colOff>
      <xdr:row>98</xdr:row>
      <xdr:rowOff>61227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109504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112201</xdr:rowOff>
    </xdr:from>
    <xdr:to>
      <xdr:col>20</xdr:col>
      <xdr:colOff>38100</xdr:colOff>
      <xdr:row>97</xdr:row>
      <xdr:rowOff>42351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33478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108364</xdr:rowOff>
    </xdr:from>
    <xdr:to>
      <xdr:col>15</xdr:col>
      <xdr:colOff>101600</xdr:colOff>
      <xdr:row>99</xdr:row>
      <xdr:rowOff>38514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29641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85063</xdr:rowOff>
    </xdr:from>
    <xdr:to>
      <xdr:col>10</xdr:col>
      <xdr:colOff>165100</xdr:colOff>
      <xdr:row>99</xdr:row>
      <xdr:rowOff>15213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139991</xdr:rowOff>
    </xdr:from>
    <xdr:to>
      <xdr:col>6</xdr:col>
      <xdr:colOff>38100</xdr:colOff>
      <xdr:row>99</xdr:row>
      <xdr:rowOff>70141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61268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161769</xdr:rowOff>
    </xdr:from>
    <xdr:to>
      <xdr:col>55</xdr:col>
      <xdr:colOff>0</xdr:colOff>
      <xdr:row>38</xdr:row>
      <xdr:rowOff>45259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05419"/>
          <a:ext cx="8382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93266</xdr:rowOff>
    </xdr:from>
    <xdr:to>
      <xdr:col>50</xdr:col>
      <xdr:colOff>114300</xdr:colOff>
      <xdr:row>38</xdr:row>
      <xdr:rowOff>45259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79666"/>
          <a:ext cx="889000" cy="9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93266</xdr:rowOff>
    </xdr:from>
    <xdr:to>
      <xdr:col>45</xdr:col>
      <xdr:colOff>177800</xdr:colOff>
      <xdr:row>38</xdr:row>
      <xdr:rowOff>70224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79666"/>
          <a:ext cx="889000" cy="100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70224</xdr:rowOff>
    </xdr:from>
    <xdr:to>
      <xdr:col>41</xdr:col>
      <xdr:colOff>50800</xdr:colOff>
      <xdr:row>38</xdr:row>
      <xdr:rowOff>157026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85324"/>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110970</xdr:rowOff>
    </xdr:from>
    <xdr:to>
      <xdr:col>55</xdr:col>
      <xdr:colOff>50800</xdr:colOff>
      <xdr:row>38</xdr:row>
      <xdr:rowOff>41120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25897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165909</xdr:rowOff>
    </xdr:from>
    <xdr:to>
      <xdr:col>50</xdr:col>
      <xdr:colOff>165100</xdr:colOff>
      <xdr:row>38</xdr:row>
      <xdr:rowOff>96059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87186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42466</xdr:rowOff>
    </xdr:from>
    <xdr:to>
      <xdr:col>46</xdr:col>
      <xdr:colOff>38100</xdr:colOff>
      <xdr:row>32</xdr:row>
      <xdr:rowOff>144066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135193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62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19424</xdr:rowOff>
    </xdr:from>
    <xdr:to>
      <xdr:col>41</xdr:col>
      <xdr:colOff>101600</xdr:colOff>
      <xdr:row>38</xdr:row>
      <xdr:rowOff>121024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112151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106226</xdr:rowOff>
    </xdr:from>
    <xdr:to>
      <xdr:col>36</xdr:col>
      <xdr:colOff>165100</xdr:colOff>
      <xdr:row>39</xdr:row>
      <xdr:rowOff>36376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27503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170496</xdr:rowOff>
    </xdr:from>
    <xdr:to>
      <xdr:col>55</xdr:col>
      <xdr:colOff>0</xdr:colOff>
      <xdr:row>58</xdr:row>
      <xdr:rowOff>6002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943146"/>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159751</xdr:rowOff>
    </xdr:from>
    <xdr:to>
      <xdr:col>50</xdr:col>
      <xdr:colOff>114300</xdr:colOff>
      <xdr:row>58</xdr:row>
      <xdr:rowOff>6002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760951"/>
          <a:ext cx="889000" cy="18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83726</xdr:rowOff>
    </xdr:from>
    <xdr:to>
      <xdr:col>45</xdr:col>
      <xdr:colOff>177800</xdr:colOff>
      <xdr:row>56</xdr:row>
      <xdr:rowOff>159751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684926"/>
          <a:ext cx="889000" cy="7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83726</xdr:rowOff>
    </xdr:from>
    <xdr:to>
      <xdr:col>41</xdr:col>
      <xdr:colOff>50800</xdr:colOff>
      <xdr:row>57</xdr:row>
      <xdr:rowOff>94883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84926"/>
          <a:ext cx="889000" cy="18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119696</xdr:rowOff>
    </xdr:from>
    <xdr:to>
      <xdr:col>55</xdr:col>
      <xdr:colOff>50800</xdr:colOff>
      <xdr:row>58</xdr:row>
      <xdr:rowOff>49846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34623</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8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126652</xdr:rowOff>
    </xdr:from>
    <xdr:to>
      <xdr:col>50</xdr:col>
      <xdr:colOff>165100</xdr:colOff>
      <xdr:row>58</xdr:row>
      <xdr:rowOff>56802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8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47929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108951</xdr:rowOff>
    </xdr:from>
    <xdr:to>
      <xdr:col>46</xdr:col>
      <xdr:colOff>38100</xdr:colOff>
      <xdr:row>57</xdr:row>
      <xdr:rowOff>39101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7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30228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8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32926</xdr:rowOff>
    </xdr:from>
    <xdr:to>
      <xdr:col>41</xdr:col>
      <xdr:colOff>101600</xdr:colOff>
      <xdr:row>56</xdr:row>
      <xdr:rowOff>134526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125653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7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44083</xdr:rowOff>
    </xdr:from>
    <xdr:to>
      <xdr:col>36</xdr:col>
      <xdr:colOff>165100</xdr:colOff>
      <xdr:row>57</xdr:row>
      <xdr:rowOff>145683</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136810</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9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164161</xdr:rowOff>
    </xdr:from>
    <xdr:to>
      <xdr:col>55</xdr:col>
      <xdr:colOff>0</xdr:colOff>
      <xdr:row>78</xdr:row>
      <xdr:rowOff>44991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365811"/>
          <a:ext cx="8382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77406</xdr:rowOff>
    </xdr:from>
    <xdr:to>
      <xdr:col>50</xdr:col>
      <xdr:colOff>114300</xdr:colOff>
      <xdr:row>78</xdr:row>
      <xdr:rowOff>44991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79056"/>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77406</xdr:rowOff>
    </xdr:from>
    <xdr:to>
      <xdr:col>45</xdr:col>
      <xdr:colOff>177800</xdr:colOff>
      <xdr:row>78</xdr:row>
      <xdr:rowOff>51871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79056"/>
          <a:ext cx="889000" cy="1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22658</xdr:rowOff>
    </xdr:from>
    <xdr:to>
      <xdr:col>41</xdr:col>
      <xdr:colOff>50800</xdr:colOff>
      <xdr:row>78</xdr:row>
      <xdr:rowOff>51871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224308"/>
          <a:ext cx="889000" cy="20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113361</xdr:rowOff>
    </xdr:from>
    <xdr:to>
      <xdr:col>55</xdr:col>
      <xdr:colOff>50800</xdr:colOff>
      <xdr:row>78</xdr:row>
      <xdr:rowOff>43511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91788</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165641</xdr:rowOff>
    </xdr:from>
    <xdr:to>
      <xdr:col>50</xdr:col>
      <xdr:colOff>165100</xdr:colOff>
      <xdr:row>78</xdr:row>
      <xdr:rowOff>95791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86918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46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26606</xdr:rowOff>
    </xdr:from>
    <xdr:to>
      <xdr:col>46</xdr:col>
      <xdr:colOff>38100</xdr:colOff>
      <xdr:row>77</xdr:row>
      <xdr:rowOff>128206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119333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xdr:rowOff>
    </xdr:from>
    <xdr:to>
      <xdr:col>41</xdr:col>
      <xdr:colOff>101600</xdr:colOff>
      <xdr:row>78</xdr:row>
      <xdr:rowOff>102671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93798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6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143308</xdr:rowOff>
    </xdr:from>
    <xdr:to>
      <xdr:col>36</xdr:col>
      <xdr:colOff>165100</xdr:colOff>
      <xdr:row>77</xdr:row>
      <xdr:rowOff>73458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64585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2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168732</xdr:rowOff>
    </xdr:from>
    <xdr:to>
      <xdr:col>55</xdr:col>
      <xdr:colOff>0</xdr:colOff>
      <xdr:row>98</xdr:row>
      <xdr:rowOff>842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799382"/>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1871</xdr:rowOff>
    </xdr:from>
    <xdr:to>
      <xdr:col>50</xdr:col>
      <xdr:colOff>114300</xdr:colOff>
      <xdr:row>97</xdr:row>
      <xdr:rowOff>168732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32521"/>
          <a:ext cx="889000" cy="1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88444</xdr:rowOff>
    </xdr:from>
    <xdr:to>
      <xdr:col>45</xdr:col>
      <xdr:colOff>177800</xdr:colOff>
      <xdr:row>97</xdr:row>
      <xdr:rowOff>1871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376194"/>
          <a:ext cx="889000" cy="2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88444</xdr:rowOff>
    </xdr:from>
    <xdr:to>
      <xdr:col>41</xdr:col>
      <xdr:colOff>50800</xdr:colOff>
      <xdr:row>97</xdr:row>
      <xdr:rowOff>167425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376194"/>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121492</xdr:rowOff>
    </xdr:from>
    <xdr:to>
      <xdr:col>55</xdr:col>
      <xdr:colOff>50800</xdr:colOff>
      <xdr:row>98</xdr:row>
      <xdr:rowOff>51642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99919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117932</xdr:rowOff>
    </xdr:from>
    <xdr:to>
      <xdr:col>50</xdr:col>
      <xdr:colOff>165100</xdr:colOff>
      <xdr:row>98</xdr:row>
      <xdr:rowOff>48082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39209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122521</xdr:rowOff>
    </xdr:from>
    <xdr:to>
      <xdr:col>46</xdr:col>
      <xdr:colOff>38100</xdr:colOff>
      <xdr:row>97</xdr:row>
      <xdr:rowOff>52671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43798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6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37644</xdr:rowOff>
    </xdr:from>
    <xdr:to>
      <xdr:col>41</xdr:col>
      <xdr:colOff>101600</xdr:colOff>
      <xdr:row>95</xdr:row>
      <xdr:rowOff>139244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155771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1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116625</xdr:rowOff>
    </xdr:from>
    <xdr:to>
      <xdr:col>36</xdr:col>
      <xdr:colOff>165100</xdr:colOff>
      <xdr:row>98</xdr:row>
      <xdr:rowOff>46775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37902</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135471</xdr:rowOff>
    </xdr:from>
    <xdr:to>
      <xdr:col>85</xdr:col>
      <xdr:colOff>127000</xdr:colOff>
      <xdr:row>38</xdr:row>
      <xdr:rowOff>139654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650571"/>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135951</xdr:rowOff>
    </xdr:from>
    <xdr:to>
      <xdr:col>81</xdr:col>
      <xdr:colOff>50800</xdr:colOff>
      <xdr:row>38</xdr:row>
      <xdr:rowOff>139654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105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135951</xdr:rowOff>
    </xdr:from>
    <xdr:to>
      <xdr:col>76</xdr:col>
      <xdr:colOff>114300</xdr:colOff>
      <xdr:row>38</xdr:row>
      <xdr:rowOff>139105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51051"/>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124041</xdr:rowOff>
    </xdr:from>
    <xdr:to>
      <xdr:col>71</xdr:col>
      <xdr:colOff>177800</xdr:colOff>
      <xdr:row>38</xdr:row>
      <xdr:rowOff>139105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39141"/>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84671</xdr:rowOff>
    </xdr:from>
    <xdr:to>
      <xdr:col>85</xdr:col>
      <xdr:colOff>177800</xdr:colOff>
      <xdr:row>39</xdr:row>
      <xdr:rowOff>14821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85151</xdr:rowOff>
    </xdr:from>
    <xdr:to>
      <xdr:col>76</xdr:col>
      <xdr:colOff>165100</xdr:colOff>
      <xdr:row>39</xdr:row>
      <xdr:rowOff>15301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88305</xdr:rowOff>
    </xdr:from>
    <xdr:to>
      <xdr:col>72</xdr:col>
      <xdr:colOff>38100</xdr:colOff>
      <xdr:row>39</xdr:row>
      <xdr:rowOff>18455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9582</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4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73241</xdr:rowOff>
    </xdr:from>
    <xdr:to>
      <xdr:col>67</xdr:col>
      <xdr:colOff>101600</xdr:colOff>
      <xdr:row>39</xdr:row>
      <xdr:rowOff>3391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165968</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1822</xdr:rowOff>
    </xdr:from>
    <xdr:to>
      <xdr:col>85</xdr:col>
      <xdr:colOff>127000</xdr:colOff>
      <xdr:row>77</xdr:row>
      <xdr:rowOff>5104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03472"/>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150118</xdr:rowOff>
    </xdr:from>
    <xdr:to>
      <xdr:col>81</xdr:col>
      <xdr:colOff>50800</xdr:colOff>
      <xdr:row>77</xdr:row>
      <xdr:rowOff>1822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80318"/>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150118</xdr:rowOff>
    </xdr:from>
    <xdr:to>
      <xdr:col>76</xdr:col>
      <xdr:colOff>114300</xdr:colOff>
      <xdr:row>76</xdr:row>
      <xdr:rowOff>153415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80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137838</xdr:rowOff>
    </xdr:from>
    <xdr:to>
      <xdr:col>71</xdr:col>
      <xdr:colOff>177800</xdr:colOff>
      <xdr:row>76</xdr:row>
      <xdr:rowOff>153415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68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125754</xdr:rowOff>
    </xdr:from>
    <xdr:to>
      <xdr:col>85</xdr:col>
      <xdr:colOff>177800</xdr:colOff>
      <xdr:row>77</xdr:row>
      <xdr:rowOff>55904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104181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122472</xdr:rowOff>
    </xdr:from>
    <xdr:to>
      <xdr:col>81</xdr:col>
      <xdr:colOff>101600</xdr:colOff>
      <xdr:row>77</xdr:row>
      <xdr:rowOff>52622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43749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99318</xdr:rowOff>
    </xdr:from>
    <xdr:to>
      <xdr:col>76</xdr:col>
      <xdr:colOff>165100</xdr:colOff>
      <xdr:row>77</xdr:row>
      <xdr:rowOff>29468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20595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102615</xdr:rowOff>
    </xdr:from>
    <xdr:to>
      <xdr:col>72</xdr:col>
      <xdr:colOff>38100</xdr:colOff>
      <xdr:row>77</xdr:row>
      <xdr:rowOff>32765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23892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87038</xdr:rowOff>
    </xdr:from>
    <xdr:to>
      <xdr:col>67</xdr:col>
      <xdr:colOff>101600</xdr:colOff>
      <xdr:row>77</xdr:row>
      <xdr:rowOff>17188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8315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168566</xdr:rowOff>
    </xdr:from>
    <xdr:to>
      <xdr:col>85</xdr:col>
      <xdr:colOff>127000</xdr:colOff>
      <xdr:row>96</xdr:row>
      <xdr:rowOff>91784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456316"/>
          <a:ext cx="838200" cy="9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168566</xdr:rowOff>
    </xdr:from>
    <xdr:to>
      <xdr:col>81</xdr:col>
      <xdr:colOff>50800</xdr:colOff>
      <xdr:row>97</xdr:row>
      <xdr:rowOff>49721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456316"/>
          <a:ext cx="889000" cy="2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14249</xdr:rowOff>
    </xdr:from>
    <xdr:to>
      <xdr:col>76</xdr:col>
      <xdr:colOff>114300</xdr:colOff>
      <xdr:row>97</xdr:row>
      <xdr:rowOff>49721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44899"/>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14249</xdr:rowOff>
    </xdr:from>
    <xdr:to>
      <xdr:col>71</xdr:col>
      <xdr:colOff>177800</xdr:colOff>
      <xdr:row>97</xdr:row>
      <xdr:rowOff>119050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44899"/>
          <a:ext cx="889000" cy="1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40984</xdr:rowOff>
    </xdr:from>
    <xdr:to>
      <xdr:col>85</xdr:col>
      <xdr:colOff>177800</xdr:colOff>
      <xdr:row>96</xdr:row>
      <xdr:rowOff>142584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63861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117766</xdr:rowOff>
    </xdr:from>
    <xdr:to>
      <xdr:col>81</xdr:col>
      <xdr:colOff>101600</xdr:colOff>
      <xdr:row>96</xdr:row>
      <xdr:rowOff>47916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4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64443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1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170371</xdr:rowOff>
    </xdr:from>
    <xdr:to>
      <xdr:col>76</xdr:col>
      <xdr:colOff>165100</xdr:colOff>
      <xdr:row>97</xdr:row>
      <xdr:rowOff>100521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117048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134899</xdr:rowOff>
    </xdr:from>
    <xdr:to>
      <xdr:col>72</xdr:col>
      <xdr:colOff>38100</xdr:colOff>
      <xdr:row>97</xdr:row>
      <xdr:rowOff>65049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81576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68250</xdr:rowOff>
    </xdr:from>
    <xdr:to>
      <xdr:col>67</xdr:col>
      <xdr:colOff>101600</xdr:colOff>
      <xdr:row>97</xdr:row>
      <xdr:rowOff>169850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4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40579</xdr:rowOff>
    </xdr:from>
    <xdr:to>
      <xdr:col>116</xdr:col>
      <xdr:colOff>63500</xdr:colOff>
      <xdr:row>37</xdr:row>
      <xdr:rowOff>56993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384229"/>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21514</xdr:rowOff>
    </xdr:from>
    <xdr:to>
      <xdr:col>111</xdr:col>
      <xdr:colOff>177800</xdr:colOff>
      <xdr:row>37</xdr:row>
      <xdr:rowOff>56993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365164"/>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19365</xdr:rowOff>
    </xdr:from>
    <xdr:to>
      <xdr:col>107</xdr:col>
      <xdr:colOff>50800</xdr:colOff>
      <xdr:row>37</xdr:row>
      <xdr:rowOff>21514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36301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19365</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363015"/>
          <a:ext cx="889000" cy="29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161229</xdr:rowOff>
    </xdr:from>
    <xdr:to>
      <xdr:col>116</xdr:col>
      <xdr:colOff>114300</xdr:colOff>
      <xdr:row>37</xdr:row>
      <xdr:rowOff>91379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12656</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8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6193</xdr:rowOff>
    </xdr:from>
    <xdr:to>
      <xdr:col>112</xdr:col>
      <xdr:colOff>38100</xdr:colOff>
      <xdr:row>37</xdr:row>
      <xdr:rowOff>107793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124320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12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142164</xdr:rowOff>
    </xdr:from>
    <xdr:to>
      <xdr:col>107</xdr:col>
      <xdr:colOff>101600</xdr:colOff>
      <xdr:row>37</xdr:row>
      <xdr:rowOff>72314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88841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0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140015</xdr:rowOff>
    </xdr:from>
    <xdr:to>
      <xdr:col>102</xdr:col>
      <xdr:colOff>165100</xdr:colOff>
      <xdr:row>37</xdr:row>
      <xdr:rowOff>70165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3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86692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08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157759</xdr:rowOff>
    </xdr:from>
    <xdr:to>
      <xdr:col>116</xdr:col>
      <xdr:colOff>63500</xdr:colOff>
      <xdr:row>58</xdr:row>
      <xdr:rowOff>157988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0185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28524</xdr:rowOff>
    </xdr:from>
    <xdr:to>
      <xdr:col>111</xdr:col>
      <xdr:colOff>177800</xdr:colOff>
      <xdr:row>58</xdr:row>
      <xdr:rowOff>157988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72624"/>
          <a:ext cx="8890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28524</xdr:rowOff>
    </xdr:from>
    <xdr:to>
      <xdr:col>107</xdr:col>
      <xdr:colOff>50800</xdr:colOff>
      <xdr:row>58</xdr:row>
      <xdr:rowOff>131623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97262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131623</xdr:rowOff>
    </xdr:from>
    <xdr:to>
      <xdr:col>102</xdr:col>
      <xdr:colOff>114300</xdr:colOff>
      <xdr:row>58</xdr:row>
      <xdr:rowOff>131966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7572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106959</xdr:rowOff>
    </xdr:from>
    <xdr:to>
      <xdr:col>116</xdr:col>
      <xdr:colOff>114300</xdr:colOff>
      <xdr:row>59</xdr:row>
      <xdr:rowOff>37109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21886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6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107188</xdr:rowOff>
    </xdr:from>
    <xdr:to>
      <xdr:col>112</xdr:col>
      <xdr:colOff>38100</xdr:colOff>
      <xdr:row>59</xdr:row>
      <xdr:rowOff>37338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28465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149174</xdr:rowOff>
    </xdr:from>
    <xdr:to>
      <xdr:col>107</xdr:col>
      <xdr:colOff>101600</xdr:colOff>
      <xdr:row>58</xdr:row>
      <xdr:rowOff>79324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70451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80823</xdr:rowOff>
    </xdr:from>
    <xdr:to>
      <xdr:col>102</xdr:col>
      <xdr:colOff>165100</xdr:colOff>
      <xdr:row>59</xdr:row>
      <xdr:rowOff>10973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2100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81166</xdr:rowOff>
    </xdr:from>
    <xdr:to>
      <xdr:col>98</xdr:col>
      <xdr:colOff>38100</xdr:colOff>
      <xdr:row>59</xdr:row>
      <xdr:rowOff>11316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2443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142261</xdr:rowOff>
    </xdr:from>
    <xdr:to>
      <xdr:col>116</xdr:col>
      <xdr:colOff>63500</xdr:colOff>
      <xdr:row>76</xdr:row>
      <xdr:rowOff>149118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724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149118</xdr:rowOff>
    </xdr:from>
    <xdr:to>
      <xdr:col>111</xdr:col>
      <xdr:colOff>177800</xdr:colOff>
      <xdr:row>76</xdr:row>
      <xdr:rowOff>155656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79318"/>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155656</xdr:rowOff>
    </xdr:from>
    <xdr:to>
      <xdr:col>107</xdr:col>
      <xdr:colOff>50800</xdr:colOff>
      <xdr:row>77</xdr:row>
      <xdr:rowOff>20371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85856"/>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120360</xdr:rowOff>
    </xdr:from>
    <xdr:to>
      <xdr:col>102</xdr:col>
      <xdr:colOff>114300</xdr:colOff>
      <xdr:row>77</xdr:row>
      <xdr:rowOff>20371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79110"/>
          <a:ext cx="889000" cy="2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91461</xdr:rowOff>
    </xdr:from>
    <xdr:to>
      <xdr:col>116</xdr:col>
      <xdr:colOff>114300</xdr:colOff>
      <xdr:row>77</xdr:row>
      <xdr:rowOff>21611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69888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0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98318</xdr:rowOff>
    </xdr:from>
    <xdr:to>
      <xdr:col>112</xdr:col>
      <xdr:colOff>38100</xdr:colOff>
      <xdr:row>77</xdr:row>
      <xdr:rowOff>28468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19595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104856</xdr:rowOff>
    </xdr:from>
    <xdr:to>
      <xdr:col>107</xdr:col>
      <xdr:colOff>101600</xdr:colOff>
      <xdr:row>77</xdr:row>
      <xdr:rowOff>35006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26133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141021</xdr:rowOff>
    </xdr:from>
    <xdr:to>
      <xdr:col>102</xdr:col>
      <xdr:colOff>165100</xdr:colOff>
      <xdr:row>77</xdr:row>
      <xdr:rowOff>71171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62298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69560</xdr:rowOff>
    </xdr:from>
    <xdr:to>
      <xdr:col>98</xdr:col>
      <xdr:colOff>38100</xdr:colOff>
      <xdr:row>75</xdr:row>
      <xdr:rowOff>171160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16237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70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391,418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％増加している。主な増加要因として、退職者が例年より多かったことによる退職手当の増加や業務量の増加に伴う職員時間外勤務時間の増加等が挙げられる。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74,083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％増加している。これは、電気代やガス代が高騰したことにより光熱費が前年に比べ増加したためである。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％減少している。これは、子育て世帯への臨時特別給付金や住民税非課税世帯等に対する臨時特別給付金事業が減少したためである。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％減少している。これは、寄附金額の増によりふるさと犬山応援基金積立金が増加した一方で、財政調整基金積立金が大きく減少したためである。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72,733
70,049
74.90
30,146,439
28,468,991
1,244,985
15,503,964
19,262,385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77521</xdr:rowOff>
    </xdr:from>
    <xdr:to>
      <xdr:col>24</xdr:col>
      <xdr:colOff>63500</xdr:colOff>
      <xdr:row>35</xdr:row>
      <xdr:rowOff>90780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827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51918</xdr:rowOff>
    </xdr:from>
    <xdr:to>
      <xdr:col>19</xdr:col>
      <xdr:colOff>177800</xdr:colOff>
      <xdr:row>35</xdr:row>
      <xdr:rowOff>77521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266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51918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346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12598</xdr:rowOff>
    </xdr:from>
    <xdr:to>
      <xdr:col>10</xdr:col>
      <xdr:colOff>114300</xdr:colOff>
      <xdr:row>35</xdr:row>
      <xdr:rowOff>32715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33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39980</xdr:rowOff>
    </xdr:from>
    <xdr:to>
      <xdr:col>24</xdr:col>
      <xdr:colOff>114300</xdr:colOff>
      <xdr:row>35</xdr:row>
      <xdr:rowOff>141580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62857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26721</xdr:rowOff>
    </xdr:from>
    <xdr:to>
      <xdr:col>20</xdr:col>
      <xdr:colOff>38100</xdr:colOff>
      <xdr:row>35</xdr:row>
      <xdr:rowOff>128321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144848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1118</xdr:rowOff>
    </xdr:from>
    <xdr:to>
      <xdr:col>15</xdr:col>
      <xdr:colOff>101600</xdr:colOff>
      <xdr:row>35</xdr:row>
      <xdr:rowOff>102718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100042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133248</xdr:rowOff>
    </xdr:from>
    <xdr:to>
      <xdr:col>6</xdr:col>
      <xdr:colOff>38100</xdr:colOff>
      <xdr:row>35</xdr:row>
      <xdr:rowOff>63398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70510</xdr:rowOff>
    </xdr:from>
    <xdr:to>
      <xdr:col>24</xdr:col>
      <xdr:colOff>63500</xdr:colOff>
      <xdr:row>56</xdr:row>
      <xdr:rowOff>104507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1710"/>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6285</xdr:rowOff>
    </xdr:from>
    <xdr:to>
      <xdr:col>19</xdr:col>
      <xdr:colOff>177800</xdr:colOff>
      <xdr:row>56</xdr:row>
      <xdr:rowOff>70510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50235"/>
          <a:ext cx="889000" cy="9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6285</xdr:rowOff>
    </xdr:from>
    <xdr:to>
      <xdr:col>15</xdr:col>
      <xdr:colOff>50800</xdr:colOff>
      <xdr:row>57</xdr:row>
      <xdr:rowOff>94078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50235"/>
          <a:ext cx="889000" cy="11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94078</xdr:rowOff>
    </xdr:from>
    <xdr:to>
      <xdr:col>10</xdr:col>
      <xdr:colOff>114300</xdr:colOff>
      <xdr:row>58</xdr:row>
      <xdr:rowOff>35458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66728"/>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53707</xdr:rowOff>
    </xdr:from>
    <xdr:to>
      <xdr:col>24</xdr:col>
      <xdr:colOff>114300</xdr:colOff>
      <xdr:row>56</xdr:row>
      <xdr:rowOff>155307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76584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19710</xdr:rowOff>
    </xdr:from>
    <xdr:to>
      <xdr:col>20</xdr:col>
      <xdr:colOff>38100</xdr:colOff>
      <xdr:row>56</xdr:row>
      <xdr:rowOff>121310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137837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126935</xdr:rowOff>
    </xdr:from>
    <xdr:to>
      <xdr:col>15</xdr:col>
      <xdr:colOff>101600</xdr:colOff>
      <xdr:row>51</xdr:row>
      <xdr:rowOff>57085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48212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9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43278</xdr:rowOff>
    </xdr:from>
    <xdr:to>
      <xdr:col>10</xdr:col>
      <xdr:colOff>165100</xdr:colOff>
      <xdr:row>57</xdr:row>
      <xdr:rowOff>144878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161405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156108</xdr:rowOff>
    </xdr:from>
    <xdr:to>
      <xdr:col>6</xdr:col>
      <xdr:colOff>38100</xdr:colOff>
      <xdr:row>58</xdr:row>
      <xdr:rowOff>86258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77385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24079</xdr:rowOff>
    </xdr:from>
    <xdr:to>
      <xdr:col>24</xdr:col>
      <xdr:colOff>63500</xdr:colOff>
      <xdr:row>77</xdr:row>
      <xdr:rowOff>150634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5729"/>
          <a:ext cx="838200" cy="1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24079</xdr:rowOff>
    </xdr:from>
    <xdr:to>
      <xdr:col>19</xdr:col>
      <xdr:colOff>177800</xdr:colOff>
      <xdr:row>78</xdr:row>
      <xdr:rowOff>156287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25729"/>
          <a:ext cx="889000" cy="30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156287</xdr:rowOff>
    </xdr:from>
    <xdr:to>
      <xdr:col>15</xdr:col>
      <xdr:colOff>50800</xdr:colOff>
      <xdr:row>79</xdr:row>
      <xdr:rowOff>10477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29387"/>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10477</xdr:rowOff>
    </xdr:from>
    <xdr:to>
      <xdr:col>10</xdr:col>
      <xdr:colOff>114300</xdr:colOff>
      <xdr:row>79</xdr:row>
      <xdr:rowOff>59995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55027"/>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99834</xdr:rowOff>
    </xdr:from>
    <xdr:to>
      <xdr:col>24</xdr:col>
      <xdr:colOff>114300</xdr:colOff>
      <xdr:row>78</xdr:row>
      <xdr:rowOff>29984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78261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144729</xdr:rowOff>
    </xdr:from>
    <xdr:to>
      <xdr:col>20</xdr:col>
      <xdr:colOff>38100</xdr:colOff>
      <xdr:row>77</xdr:row>
      <xdr:rowOff>74879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66006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6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105487</xdr:rowOff>
    </xdr:from>
    <xdr:to>
      <xdr:col>15</xdr:col>
      <xdr:colOff>101600</xdr:colOff>
      <xdr:row>79</xdr:row>
      <xdr:rowOff>35637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26764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131127</xdr:rowOff>
    </xdr:from>
    <xdr:to>
      <xdr:col>10</xdr:col>
      <xdr:colOff>165100</xdr:colOff>
      <xdr:row>79</xdr:row>
      <xdr:rowOff>61277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52404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9195</xdr:rowOff>
    </xdr:from>
    <xdr:to>
      <xdr:col>6</xdr:col>
      <xdr:colOff>38100</xdr:colOff>
      <xdr:row>79</xdr:row>
      <xdr:rowOff>110795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101922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161931</xdr:rowOff>
    </xdr:from>
    <xdr:to>
      <xdr:col>24</xdr:col>
      <xdr:colOff>63500</xdr:colOff>
      <xdr:row>97</xdr:row>
      <xdr:rowOff>35382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1131"/>
          <a:ext cx="838200" cy="4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35382</xdr:rowOff>
    </xdr:from>
    <xdr:to>
      <xdr:col>19</xdr:col>
      <xdr:colOff>177800</xdr:colOff>
      <xdr:row>97</xdr:row>
      <xdr:rowOff>111010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60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111010</xdr:rowOff>
    </xdr:from>
    <xdr:to>
      <xdr:col>15</xdr:col>
      <xdr:colOff>50800</xdr:colOff>
      <xdr:row>98</xdr:row>
      <xdr:rowOff>1987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1660"/>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1987</xdr:rowOff>
    </xdr:from>
    <xdr:to>
      <xdr:col>10</xdr:col>
      <xdr:colOff>114300</xdr:colOff>
      <xdr:row>98</xdr:row>
      <xdr:rowOff>53575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4087"/>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111131</xdr:rowOff>
    </xdr:from>
    <xdr:to>
      <xdr:col>24</xdr:col>
      <xdr:colOff>114300</xdr:colOff>
      <xdr:row>97</xdr:row>
      <xdr:rowOff>41281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89558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156032</xdr:rowOff>
    </xdr:from>
    <xdr:to>
      <xdr:col>20</xdr:col>
      <xdr:colOff>38100</xdr:colOff>
      <xdr:row>97</xdr:row>
      <xdr:rowOff>86182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77309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60210</xdr:rowOff>
    </xdr:from>
    <xdr:to>
      <xdr:col>15</xdr:col>
      <xdr:colOff>101600</xdr:colOff>
      <xdr:row>97</xdr:row>
      <xdr:rowOff>161810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122637</xdr:rowOff>
    </xdr:from>
    <xdr:to>
      <xdr:col>10</xdr:col>
      <xdr:colOff>165100</xdr:colOff>
      <xdr:row>98</xdr:row>
      <xdr:rowOff>52787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43914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2775</xdr:rowOff>
    </xdr:from>
    <xdr:to>
      <xdr:col>6</xdr:col>
      <xdr:colOff>38100</xdr:colOff>
      <xdr:row>98</xdr:row>
      <xdr:rowOff>104375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95502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38506</xdr:rowOff>
    </xdr:from>
    <xdr:to>
      <xdr:col>55</xdr:col>
      <xdr:colOff>0</xdr:colOff>
      <xdr:row>39</xdr:row>
      <xdr:rowOff>38659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5056"/>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38659</xdr:rowOff>
    </xdr:from>
    <xdr:to>
      <xdr:col>50</xdr:col>
      <xdr:colOff>114300</xdr:colOff>
      <xdr:row>39</xdr:row>
      <xdr:rowOff>39039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20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39039</xdr:rowOff>
    </xdr:from>
    <xdr:to>
      <xdr:col>45</xdr:col>
      <xdr:colOff>177800</xdr:colOff>
      <xdr:row>39</xdr:row>
      <xdr:rowOff>39039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38812</xdr:rowOff>
    </xdr:from>
    <xdr:to>
      <xdr:col>41</xdr:col>
      <xdr:colOff>50800</xdr:colOff>
      <xdr:row>39</xdr:row>
      <xdr:rowOff>39039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536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159156</xdr:rowOff>
    </xdr:from>
    <xdr:to>
      <xdr:col>55</xdr:col>
      <xdr:colOff>50800</xdr:colOff>
      <xdr:row>39</xdr:row>
      <xdr:rowOff>89306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74083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9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159309</xdr:rowOff>
    </xdr:from>
    <xdr:to>
      <xdr:col>50</xdr:col>
      <xdr:colOff>165100</xdr:colOff>
      <xdr:row>39</xdr:row>
      <xdr:rowOff>89459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80586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159689</xdr:rowOff>
    </xdr:from>
    <xdr:to>
      <xdr:col>46</xdr:col>
      <xdr:colOff>38100</xdr:colOff>
      <xdr:row>39</xdr:row>
      <xdr:rowOff>89839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80966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159689</xdr:rowOff>
    </xdr:from>
    <xdr:to>
      <xdr:col>41</xdr:col>
      <xdr:colOff>101600</xdr:colOff>
      <xdr:row>39</xdr:row>
      <xdr:rowOff>89839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80966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159462</xdr:rowOff>
    </xdr:from>
    <xdr:to>
      <xdr:col>36</xdr:col>
      <xdr:colOff>165100</xdr:colOff>
      <xdr:row>39</xdr:row>
      <xdr:rowOff>89612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80739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44782</xdr:rowOff>
    </xdr:from>
    <xdr:to>
      <xdr:col>55</xdr:col>
      <xdr:colOff>0</xdr:colOff>
      <xdr:row>59</xdr:row>
      <xdr:rowOff>53224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60332"/>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32193</xdr:rowOff>
    </xdr:from>
    <xdr:to>
      <xdr:col>50</xdr:col>
      <xdr:colOff>114300</xdr:colOff>
      <xdr:row>59</xdr:row>
      <xdr:rowOff>53224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4774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32193</xdr:rowOff>
    </xdr:from>
    <xdr:to>
      <xdr:col>45</xdr:col>
      <xdr:colOff>177800</xdr:colOff>
      <xdr:row>59</xdr:row>
      <xdr:rowOff>42202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47743"/>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42202</xdr:rowOff>
    </xdr:from>
    <xdr:to>
      <xdr:col>41</xdr:col>
      <xdr:colOff>50800</xdr:colOff>
      <xdr:row>59</xdr:row>
      <xdr:rowOff>45794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5775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165432</xdr:rowOff>
    </xdr:from>
    <xdr:to>
      <xdr:col>55</xdr:col>
      <xdr:colOff>50800</xdr:colOff>
      <xdr:row>59</xdr:row>
      <xdr:rowOff>95582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80359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2424</xdr:rowOff>
    </xdr:from>
    <xdr:to>
      <xdr:col>50</xdr:col>
      <xdr:colOff>165100</xdr:colOff>
      <xdr:row>59</xdr:row>
      <xdr:rowOff>104024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95151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152843</xdr:rowOff>
    </xdr:from>
    <xdr:to>
      <xdr:col>46</xdr:col>
      <xdr:colOff>38100</xdr:colOff>
      <xdr:row>59</xdr:row>
      <xdr:rowOff>82993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74120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162852</xdr:rowOff>
    </xdr:from>
    <xdr:to>
      <xdr:col>41</xdr:col>
      <xdr:colOff>101600</xdr:colOff>
      <xdr:row>59</xdr:row>
      <xdr:rowOff>93002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84129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9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166444</xdr:rowOff>
    </xdr:from>
    <xdr:to>
      <xdr:col>36</xdr:col>
      <xdr:colOff>165100</xdr:colOff>
      <xdr:row>59</xdr:row>
      <xdr:rowOff>96594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87721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20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149110</xdr:rowOff>
    </xdr:from>
    <xdr:to>
      <xdr:col>55</xdr:col>
      <xdr:colOff>0</xdr:colOff>
      <xdr:row>78</xdr:row>
      <xdr:rowOff>24237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0760"/>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33153</xdr:rowOff>
    </xdr:from>
    <xdr:to>
      <xdr:col>50</xdr:col>
      <xdr:colOff>114300</xdr:colOff>
      <xdr:row>78</xdr:row>
      <xdr:rowOff>24237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34803"/>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33153</xdr:rowOff>
    </xdr:from>
    <xdr:to>
      <xdr:col>45</xdr:col>
      <xdr:colOff>177800</xdr:colOff>
      <xdr:row>77</xdr:row>
      <xdr:rowOff>123794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34803"/>
          <a:ext cx="889000" cy="9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123794</xdr:rowOff>
    </xdr:from>
    <xdr:to>
      <xdr:col>41</xdr:col>
      <xdr:colOff>50800</xdr:colOff>
      <xdr:row>78</xdr:row>
      <xdr:rowOff>27667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25444"/>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98310</xdr:rowOff>
    </xdr:from>
    <xdr:to>
      <xdr:col>55</xdr:col>
      <xdr:colOff>50800</xdr:colOff>
      <xdr:row>78</xdr:row>
      <xdr:rowOff>28460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76737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144887</xdr:rowOff>
    </xdr:from>
    <xdr:to>
      <xdr:col>50</xdr:col>
      <xdr:colOff>165100</xdr:colOff>
      <xdr:row>78</xdr:row>
      <xdr:rowOff>75037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66164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153803</xdr:rowOff>
    </xdr:from>
    <xdr:to>
      <xdr:col>46</xdr:col>
      <xdr:colOff>38100</xdr:colOff>
      <xdr:row>77</xdr:row>
      <xdr:rowOff>83953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75080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72994</xdr:rowOff>
    </xdr:from>
    <xdr:to>
      <xdr:col>41</xdr:col>
      <xdr:colOff>101600</xdr:colOff>
      <xdr:row>78</xdr:row>
      <xdr:rowOff>3144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19671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148317</xdr:rowOff>
    </xdr:from>
    <xdr:to>
      <xdr:col>36</xdr:col>
      <xdr:colOff>165100</xdr:colOff>
      <xdr:row>78</xdr:row>
      <xdr:rowOff>78467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69594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4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97904</xdr:rowOff>
    </xdr:from>
    <xdr:to>
      <xdr:col>55</xdr:col>
      <xdr:colOff>0</xdr:colOff>
      <xdr:row>97</xdr:row>
      <xdr:rowOff>103639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28554"/>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60376</xdr:rowOff>
    </xdr:from>
    <xdr:to>
      <xdr:col>50</xdr:col>
      <xdr:colOff>114300</xdr:colOff>
      <xdr:row>97</xdr:row>
      <xdr:rowOff>97904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91026"/>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60376</xdr:rowOff>
    </xdr:from>
    <xdr:to>
      <xdr:col>45</xdr:col>
      <xdr:colOff>177800</xdr:colOff>
      <xdr:row>98</xdr:row>
      <xdr:rowOff>10731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91026"/>
          <a:ext cx="889000" cy="1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10731</xdr:rowOff>
    </xdr:from>
    <xdr:to>
      <xdr:col>41</xdr:col>
      <xdr:colOff>50800</xdr:colOff>
      <xdr:row>98</xdr:row>
      <xdr:rowOff>71158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12831"/>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52839</xdr:rowOff>
    </xdr:from>
    <xdr:to>
      <xdr:col>55</xdr:col>
      <xdr:colOff>50800</xdr:colOff>
      <xdr:row>97</xdr:row>
      <xdr:rowOff>154439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31266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47104</xdr:rowOff>
    </xdr:from>
    <xdr:to>
      <xdr:col>50</xdr:col>
      <xdr:colOff>165100</xdr:colOff>
      <xdr:row>97</xdr:row>
      <xdr:rowOff>148704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139831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9576</xdr:rowOff>
    </xdr:from>
    <xdr:to>
      <xdr:col>46</xdr:col>
      <xdr:colOff>38100</xdr:colOff>
      <xdr:row>97</xdr:row>
      <xdr:rowOff>111176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102303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131381</xdr:rowOff>
    </xdr:from>
    <xdr:to>
      <xdr:col>41</xdr:col>
      <xdr:colOff>101600</xdr:colOff>
      <xdr:row>98</xdr:row>
      <xdr:rowOff>61531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52658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20358</xdr:rowOff>
    </xdr:from>
    <xdr:to>
      <xdr:col>36</xdr:col>
      <xdr:colOff>165100</xdr:colOff>
      <xdr:row>98</xdr:row>
      <xdr:rowOff>121958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113085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33058</xdr:rowOff>
    </xdr:from>
    <xdr:to>
      <xdr:col>85</xdr:col>
      <xdr:colOff>127000</xdr:colOff>
      <xdr:row>37</xdr:row>
      <xdr:rowOff>66662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05258"/>
          <a:ext cx="8382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33058</xdr:rowOff>
    </xdr:from>
    <xdr:to>
      <xdr:col>81</xdr:col>
      <xdr:colOff>50800</xdr:colOff>
      <xdr:row>37</xdr:row>
      <xdr:rowOff>47174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05258"/>
          <a:ext cx="889000" cy="18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47174</xdr:rowOff>
    </xdr:from>
    <xdr:to>
      <xdr:col>76</xdr:col>
      <xdr:colOff>114300</xdr:colOff>
      <xdr:row>37</xdr:row>
      <xdr:rowOff>80321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9082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19914</xdr:rowOff>
    </xdr:from>
    <xdr:to>
      <xdr:col>71</xdr:col>
      <xdr:colOff>177800</xdr:colOff>
      <xdr:row>37</xdr:row>
      <xdr:rowOff>80321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6356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15862</xdr:rowOff>
    </xdr:from>
    <xdr:to>
      <xdr:col>85</xdr:col>
      <xdr:colOff>177800</xdr:colOff>
      <xdr:row>37</xdr:row>
      <xdr:rowOff>117462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102239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153708</xdr:rowOff>
    </xdr:from>
    <xdr:to>
      <xdr:col>81</xdr:col>
      <xdr:colOff>101600</xdr:colOff>
      <xdr:row>36</xdr:row>
      <xdr:rowOff>83858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74985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167824</xdr:rowOff>
    </xdr:from>
    <xdr:to>
      <xdr:col>76</xdr:col>
      <xdr:colOff>165100</xdr:colOff>
      <xdr:row>37</xdr:row>
      <xdr:rowOff>97974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29521</xdr:rowOff>
    </xdr:from>
    <xdr:to>
      <xdr:col>72</xdr:col>
      <xdr:colOff>38100</xdr:colOff>
      <xdr:row>37</xdr:row>
      <xdr:rowOff>131121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122248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140564</xdr:rowOff>
    </xdr:from>
    <xdr:to>
      <xdr:col>67</xdr:col>
      <xdr:colOff>101600</xdr:colOff>
      <xdr:row>37</xdr:row>
      <xdr:rowOff>70714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61841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63703</xdr:rowOff>
    </xdr:from>
    <xdr:to>
      <xdr:col>85</xdr:col>
      <xdr:colOff>127000</xdr:colOff>
      <xdr:row>58</xdr:row>
      <xdr:rowOff>103987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07803"/>
          <a:ext cx="838200" cy="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109931</xdr:rowOff>
    </xdr:from>
    <xdr:to>
      <xdr:col>81</xdr:col>
      <xdr:colOff>50800</xdr:colOff>
      <xdr:row>58</xdr:row>
      <xdr:rowOff>103987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82581"/>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58686</xdr:rowOff>
    </xdr:from>
    <xdr:to>
      <xdr:col>76</xdr:col>
      <xdr:colOff>114300</xdr:colOff>
      <xdr:row>57</xdr:row>
      <xdr:rowOff>109931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1336"/>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58686</xdr:rowOff>
    </xdr:from>
    <xdr:to>
      <xdr:col>71</xdr:col>
      <xdr:colOff>177800</xdr:colOff>
      <xdr:row>58</xdr:row>
      <xdr:rowOff>59398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1336"/>
          <a:ext cx="889000" cy="1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12903</xdr:rowOff>
    </xdr:from>
    <xdr:to>
      <xdr:col>85</xdr:col>
      <xdr:colOff>177800</xdr:colOff>
      <xdr:row>58</xdr:row>
      <xdr:rowOff>114503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162780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53187</xdr:rowOff>
    </xdr:from>
    <xdr:to>
      <xdr:col>81</xdr:col>
      <xdr:colOff>101600</xdr:colOff>
      <xdr:row>58</xdr:row>
      <xdr:rowOff>154787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145914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9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59131</xdr:rowOff>
    </xdr:from>
    <xdr:to>
      <xdr:col>76</xdr:col>
      <xdr:colOff>165100</xdr:colOff>
      <xdr:row>57</xdr:row>
      <xdr:rowOff>160731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151858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7886</xdr:rowOff>
    </xdr:from>
    <xdr:to>
      <xdr:col>72</xdr:col>
      <xdr:colOff>38100</xdr:colOff>
      <xdr:row>57</xdr:row>
      <xdr:rowOff>109486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126013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8598</xdr:rowOff>
    </xdr:from>
    <xdr:to>
      <xdr:col>67</xdr:col>
      <xdr:colOff>101600</xdr:colOff>
      <xdr:row>58</xdr:row>
      <xdr:rowOff>110198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101325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135471</xdr:rowOff>
    </xdr:from>
    <xdr:to>
      <xdr:col>85</xdr:col>
      <xdr:colOff>127000</xdr:colOff>
      <xdr:row>78</xdr:row>
      <xdr:rowOff>139655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8571"/>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135951</xdr:rowOff>
    </xdr:from>
    <xdr:to>
      <xdr:col>81</xdr:col>
      <xdr:colOff>50800</xdr:colOff>
      <xdr:row>78</xdr:row>
      <xdr:rowOff>139655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9051"/>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135951</xdr:rowOff>
    </xdr:from>
    <xdr:to>
      <xdr:col>76</xdr:col>
      <xdr:colOff>114300</xdr:colOff>
      <xdr:row>78</xdr:row>
      <xdr:rowOff>139106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905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124040</xdr:rowOff>
    </xdr:from>
    <xdr:to>
      <xdr:col>71</xdr:col>
      <xdr:colOff>177800</xdr:colOff>
      <xdr:row>78</xdr:row>
      <xdr:rowOff>139106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7140"/>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84671</xdr:rowOff>
    </xdr:from>
    <xdr:to>
      <xdr:col>85</xdr:col>
      <xdr:colOff>177800</xdr:colOff>
      <xdr:row>79</xdr:row>
      <xdr:rowOff>14821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85151</xdr:rowOff>
    </xdr:from>
    <xdr:to>
      <xdr:col>76</xdr:col>
      <xdr:colOff>165100</xdr:colOff>
      <xdr:row>79</xdr:row>
      <xdr:rowOff>15301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88306</xdr:rowOff>
    </xdr:from>
    <xdr:to>
      <xdr:col>72</xdr:col>
      <xdr:colOff>38100</xdr:colOff>
      <xdr:row>79</xdr:row>
      <xdr:rowOff>18456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9583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73240</xdr:rowOff>
    </xdr:from>
    <xdr:to>
      <xdr:col>67</xdr:col>
      <xdr:colOff>101600</xdr:colOff>
      <xdr:row>79</xdr:row>
      <xdr:rowOff>3390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165967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1822</xdr:rowOff>
    </xdr:from>
    <xdr:to>
      <xdr:col>85</xdr:col>
      <xdr:colOff>127000</xdr:colOff>
      <xdr:row>97</xdr:row>
      <xdr:rowOff>5104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632472"/>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150118</xdr:rowOff>
    </xdr:from>
    <xdr:to>
      <xdr:col>81</xdr:col>
      <xdr:colOff>50800</xdr:colOff>
      <xdr:row>97</xdr:row>
      <xdr:rowOff>1822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09318"/>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150118</xdr:rowOff>
    </xdr:from>
    <xdr:to>
      <xdr:col>76</xdr:col>
      <xdr:colOff>114300</xdr:colOff>
      <xdr:row>96</xdr:row>
      <xdr:rowOff>153415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09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137838</xdr:rowOff>
    </xdr:from>
    <xdr:to>
      <xdr:col>71</xdr:col>
      <xdr:colOff>177800</xdr:colOff>
      <xdr:row>96</xdr:row>
      <xdr:rowOff>153415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97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125754</xdr:rowOff>
    </xdr:from>
    <xdr:to>
      <xdr:col>85</xdr:col>
      <xdr:colOff>177800</xdr:colOff>
      <xdr:row>97</xdr:row>
      <xdr:rowOff>55904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104181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122472</xdr:rowOff>
    </xdr:from>
    <xdr:to>
      <xdr:col>81</xdr:col>
      <xdr:colOff>101600</xdr:colOff>
      <xdr:row>97</xdr:row>
      <xdr:rowOff>52622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43749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99318</xdr:rowOff>
    </xdr:from>
    <xdr:to>
      <xdr:col>76</xdr:col>
      <xdr:colOff>165100</xdr:colOff>
      <xdr:row>97</xdr:row>
      <xdr:rowOff>29468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20595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102615</xdr:rowOff>
    </xdr:from>
    <xdr:to>
      <xdr:col>72</xdr:col>
      <xdr:colOff>38100</xdr:colOff>
      <xdr:row>97</xdr:row>
      <xdr:rowOff>32765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23892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87038</xdr:rowOff>
    </xdr:from>
    <xdr:to>
      <xdr:col>67</xdr:col>
      <xdr:colOff>101600</xdr:colOff>
      <xdr:row>97</xdr:row>
      <xdr:rowOff>17188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8315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％の減となった。これは、財政調整基金積立金が減少したことによるものである。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138,639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円となっており、最も大きな割合を占めている。前年度と比較して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年度に実施した子育て世帯への臨時特別給付金が完了したためである。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40,833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％の増となった。これは、新型コロナウイルス感染症対策として水道料金の基本料金を無料化したことに伴う水道事業会計への繰出金が増加したためである。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年度に災害対応特殊はしご付き消防車を購入した費用が皆減となったためである。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％の増となった。これは、犬山南小学校の改築に着手したことや図書館外壁等改修工事を実施したためである。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新型コロナウイルス感染症からの経済の回復により、市税の増収が想定を上回ったこと</a:t>
          </a:r>
          <a:r>
            <a:rPr kumimoji="1" lang="ja-JP" altLang="en-US" sz="1200">
              <a:solidFill>
                <a:sysClr val="windowText" lastClr="000000"/>
              </a:solidFill>
              <a:latin typeface="ＭＳ ゴシック" pitchFamily="49" charset="-128"/>
              <a:ea typeface="ＭＳ ゴシック" pitchFamily="49" charset="-128"/>
            </a:rPr>
            <a:t>や、新型コロナウイルスワクチン接種事業等で国庫支出金（歳入）が事業費（歳出）を上回っていること等により実質収支額が増加した。また、財政調整基金残高はそれらによって</a:t>
          </a:r>
          <a:r>
            <a:rPr kumimoji="1" lang="ja-JP" altLang="en-US" sz="1200">
              <a:latin typeface="ＭＳ ゴシック" pitchFamily="49" charset="-128"/>
              <a:ea typeface="ＭＳ ゴシック" pitchFamily="49" charset="-128"/>
            </a:rPr>
            <a:t>生じた剰余金の積立や、ふるさと寄附金等によって確保した財源を事業費に充てていることで取崩しが抑制されたこと等から</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億円増加した。引き続き景気変動や災害発生対応に備え、標準財政規模比</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％程度を常時確保できるよう、適切な財源確保及び歳出の精査に努める。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年度は黒字額が全体で増加した。主に一般会計や介護保険特別会計において実質収支が増加している一方で、水道事業会計においてはそれが減少していることによる。</a:t>
          </a:r>
        </a:p>
        <a:p>
          <a:r>
            <a:rPr kumimoji="1" lang="ja-JP" altLang="en-US" sz="1300">
              <a:latin typeface="ＭＳ ゴシック" pitchFamily="49" charset="-128"/>
              <a:ea typeface="ＭＳ ゴシック" pitchFamily="49" charset="-128"/>
            </a:rPr>
            <a:t>　一般会計の黒字割合は</a:t>
          </a:r>
          <a:r>
            <a:rPr kumimoji="1" lang="en-US" altLang="ja-JP" sz="1300">
              <a:latin typeface="ＭＳ ゴシック" pitchFamily="49" charset="-128"/>
              <a:ea typeface="ＭＳ ゴシック" pitchFamily="49" charset="-128"/>
            </a:rPr>
            <a:t>0.76</a:t>
          </a:r>
          <a:r>
            <a:rPr kumimoji="1" lang="ja-JP" altLang="en-US" sz="1300">
              <a:latin typeface="ＭＳ ゴシック" pitchFamily="49" charset="-128"/>
              <a:ea typeface="ＭＳ ゴシック" pitchFamily="49" charset="-128"/>
            </a:rPr>
            <a:t>ポイント増加している。主な要因は、新型コロナウイルス感染症から経済の回復により市税の増収幅が想定より大きかったこと、地方交付税や地方消費税交付金等が増額したこと等が挙げられる。なお、一般会計においては実質収支額を標準財政規模の</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程度に留めることを目標としているが、例えば生活保護等の国庫負担を伴う事業で歳入と歳出の乖離を縮めること、言い換えると歳出執行予定額の見極めと適正な金額での国庫申請を行うことに課題があると認識している。</a:t>
          </a:r>
        </a:p>
        <a:p>
          <a:r>
            <a:rPr kumimoji="1" lang="ja-JP" altLang="en-US" sz="1300">
              <a:latin typeface="ＭＳ ゴシック" pitchFamily="49" charset="-128"/>
              <a:ea typeface="ＭＳ ゴシック" pitchFamily="49" charset="-128"/>
            </a:rPr>
            <a:t>　また、介護保険特別会計においても、黒字割合が</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ポイント増加して</a:t>
          </a:r>
          <a:r>
            <a:rPr kumimoji="1" lang="ja-JP" altLang="en-US" sz="1300">
              <a:solidFill>
                <a:sysClr val="windowText" lastClr="000000"/>
              </a:solidFill>
              <a:latin typeface="ＭＳ ゴシック" pitchFamily="49" charset="-128"/>
              <a:ea typeface="ＭＳ ゴシック" pitchFamily="49" charset="-128"/>
            </a:rPr>
            <a:t>おり、事業計画より利用実績が少なく歳出が抑えられたことなどが主な要因となっている。</a:t>
          </a:r>
        </a:p>
        <a:p>
          <a:r>
            <a:rPr kumimoji="1" lang="ja-JP" altLang="en-US" sz="1300">
              <a:latin typeface="ＭＳ ゴシック" pitchFamily="49" charset="-128"/>
              <a:ea typeface="ＭＳ ゴシック" pitchFamily="49" charset="-128"/>
            </a:rPr>
            <a:t>　その他、犬山城費特別会計においては、新型コロナウイルス感染症に起因して減少していた入場登閣者数が大きく回復したことから事業収益が増加している。</a:t>
          </a:r>
        </a:p>
        <a:p>
          <a:r>
            <a:rPr kumimoji="1" lang="ja-JP" altLang="en-US" sz="1300">
              <a:latin typeface="ＭＳ ゴシック" pitchFamily="49" charset="-128"/>
              <a:ea typeface="ＭＳ ゴシック" pitchFamily="49" charset="-128"/>
            </a:rPr>
            <a:t>　今後も広域ごみ処理施設の整備や老朽化した学校の改修等の大型事業を予定しているため、不用財産の売却やふるさと納税の更なる推進等により積極的な財源確保に努め健全な財政運営に努める。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30146439</v>
      </c>
      <c r="BO4" s="371"/>
      <c r="BP4" s="371"/>
      <c r="BQ4" s="371"/>
      <c r="BR4" s="371"/>
      <c r="BS4" s="371"/>
      <c r="BT4" s="371"/>
      <c r="BU4" s="372"/>
      <c r="BV4" s="370">
        <v>30556129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7.3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28468991</v>
      </c>
      <c r="BO5" s="408"/>
      <c r="BP5" s="408"/>
      <c r="BQ5" s="408"/>
      <c r="BR5" s="408"/>
      <c r="BS5" s="408"/>
      <c r="BT5" s="408"/>
      <c r="BU5" s="409"/>
      <c r="BV5" s="407">
        <v>29208294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91.4</v>
      </c>
      <c r="CU5" s="405"/>
      <c r="CV5" s="405"/>
      <c r="CW5" s="405"/>
      <c r="CX5" s="405"/>
      <c r="CY5" s="405"/>
      <c r="CZ5" s="405"/>
      <c r="DA5" s="406"/>
      <c r="DB5" s="404">
        <v>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1677448</v>
      </c>
      <c r="BO6" s="408"/>
      <c r="BP6" s="408"/>
      <c r="BQ6" s="408"/>
      <c r="BR6" s="408"/>
      <c r="BS6" s="408"/>
      <c r="BT6" s="408"/>
      <c r="BU6" s="409"/>
      <c r="BV6" s="407">
        <v>1347835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93.6</v>
      </c>
      <c r="CU6" s="445"/>
      <c r="CV6" s="445"/>
      <c r="CW6" s="445"/>
      <c r="CX6" s="445"/>
      <c r="CY6" s="445"/>
      <c r="CZ6" s="445"/>
      <c r="DA6" s="446"/>
      <c r="DB6" s="444">
        <v>96.2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432463</v>
      </c>
      <c r="BO7" s="408"/>
      <c r="BP7" s="408"/>
      <c r="BQ7" s="408"/>
      <c r="BR7" s="408"/>
      <c r="BS7" s="408"/>
      <c r="BT7" s="408"/>
      <c r="BU7" s="409"/>
      <c r="BV7" s="407">
        <v>183048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15503964</v>
      </c>
      <c r="CU7" s="408"/>
      <c r="CV7" s="408"/>
      <c r="CW7" s="408"/>
      <c r="CX7" s="408"/>
      <c r="CY7" s="408"/>
      <c r="CZ7" s="408"/>
      <c r="DA7" s="409"/>
      <c r="DB7" s="407">
        <v>16003776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1244985</v>
      </c>
      <c r="BO8" s="408"/>
      <c r="BP8" s="408"/>
      <c r="BQ8" s="408"/>
      <c r="BR8" s="408"/>
      <c r="BS8" s="408"/>
      <c r="BT8" s="408"/>
      <c r="BU8" s="409"/>
      <c r="BV8" s="407">
        <v>1164787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73090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80198</v>
      </c>
      <c r="BO9" s="408"/>
      <c r="BP9" s="408"/>
      <c r="BQ9" s="408"/>
      <c r="BR9" s="408"/>
      <c r="BS9" s="408"/>
      <c r="BT9" s="408"/>
      <c r="BU9" s="409"/>
      <c r="BV9" s="407">
        <v>96305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9.4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74308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1435912</v>
      </c>
      <c r="BO10" s="408"/>
      <c r="BP10" s="408"/>
      <c r="BQ10" s="408"/>
      <c r="BR10" s="408"/>
      <c r="BS10" s="408"/>
      <c r="BT10" s="408"/>
      <c r="BU10" s="409"/>
      <c r="BV10" s="407">
        <v>1837732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72733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1349342</v>
      </c>
      <c r="BO12" s="408"/>
      <c r="BP12" s="408"/>
      <c r="BQ12" s="408"/>
      <c r="BR12" s="408"/>
      <c r="BS12" s="408"/>
      <c r="BT12" s="408"/>
      <c r="BU12" s="409"/>
      <c r="BV12" s="407">
        <v>587305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70049</v>
      </c>
      <c r="S13" s="492"/>
      <c r="T13" s="492"/>
      <c r="U13" s="492"/>
      <c r="V13" s="493"/>
      <c r="W13" s="423" t="s">
        <v>142</v>
      </c>
      <c r="X13" s="424"/>
      <c r="Y13" s="424"/>
      <c r="Z13" s="424"/>
      <c r="AA13" s="424"/>
      <c r="AB13" s="414"/>
      <c r="AC13" s="458">
        <v>419</v>
      </c>
      <c r="AD13" s="459"/>
      <c r="AE13" s="459"/>
      <c r="AF13" s="459"/>
      <c r="AG13" s="501"/>
      <c r="AH13" s="458">
        <v>415</v>
      </c>
      <c r="AI13" s="459"/>
      <c r="AJ13" s="459"/>
      <c r="AK13" s="459"/>
      <c r="AL13" s="460"/>
      <c r="AM13" s="436" t="s">
        <v>143</v>
      </c>
      <c r="AN13" s="437"/>
      <c r="AO13" s="437"/>
      <c r="AP13" s="437"/>
      <c r="AQ13" s="437"/>
      <c r="AR13" s="437"/>
      <c r="AS13" s="437"/>
      <c r="AT13" s="438"/>
      <c r="AU13" s="439" t="s">
        <v>118</v>
      </c>
      <c r="AV13" s="440"/>
      <c r="AW13" s="440"/>
      <c r="AX13" s="440"/>
      <c r="AY13" s="441" t="s">
        <v>144</v>
      </c>
      <c r="AZ13" s="442"/>
      <c r="BA13" s="442"/>
      <c r="BB13" s="442"/>
      <c r="BC13" s="442"/>
      <c r="BD13" s="442"/>
      <c r="BE13" s="442"/>
      <c r="BF13" s="442"/>
      <c r="BG13" s="442"/>
      <c r="BH13" s="442"/>
      <c r="BI13" s="442"/>
      <c r="BJ13" s="442"/>
      <c r="BK13" s="442"/>
      <c r="BL13" s="442"/>
      <c r="BM13" s="443"/>
      <c r="BN13" s="407">
        <v>166768</v>
      </c>
      <c r="BO13" s="408"/>
      <c r="BP13" s="408"/>
      <c r="BQ13" s="408"/>
      <c r="BR13" s="408"/>
      <c r="BS13" s="408"/>
      <c r="BT13" s="408"/>
      <c r="BU13" s="409"/>
      <c r="BV13" s="407">
        <v>1346732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3.5</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73030</v>
      </c>
      <c r="S14" s="492"/>
      <c r="T14" s="492"/>
      <c r="U14" s="492"/>
      <c r="V14" s="493"/>
      <c r="W14" s="397"/>
      <c r="X14" s="398"/>
      <c r="Y14" s="398"/>
      <c r="Z14" s="398"/>
      <c r="AA14" s="398"/>
      <c r="AB14" s="387"/>
      <c r="AC14" s="494">
        <v>1.2</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70601</v>
      </c>
      <c r="S15" s="492"/>
      <c r="T15" s="492"/>
      <c r="U15" s="492"/>
      <c r="V15" s="493"/>
      <c r="W15" s="423" t="s">
        <v>149</v>
      </c>
      <c r="X15" s="424"/>
      <c r="Y15" s="424"/>
      <c r="Z15" s="424"/>
      <c r="AA15" s="424"/>
      <c r="AB15" s="414"/>
      <c r="AC15" s="458">
        <v>11693</v>
      </c>
      <c r="AD15" s="459"/>
      <c r="AE15" s="459"/>
      <c r="AF15" s="459"/>
      <c r="AG15" s="501"/>
      <c r="AH15" s="458">
        <v>12192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10409491</v>
      </c>
      <c r="BO15" s="371"/>
      <c r="BP15" s="371"/>
      <c r="BQ15" s="371"/>
      <c r="BR15" s="371"/>
      <c r="BS15" s="371"/>
      <c r="BT15" s="371"/>
      <c r="BU15" s="372"/>
      <c r="BV15" s="370">
        <v>10027025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34.700000000000003</v>
      </c>
      <c r="AD16" s="495"/>
      <c r="AE16" s="495"/>
      <c r="AF16" s="495"/>
      <c r="AG16" s="496"/>
      <c r="AH16" s="494">
        <v>36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12319638</v>
      </c>
      <c r="BO16" s="408"/>
      <c r="BP16" s="408"/>
      <c r="BQ16" s="408"/>
      <c r="BR16" s="408"/>
      <c r="BS16" s="408"/>
      <c r="BT16" s="408"/>
      <c r="BU16" s="409"/>
      <c r="BV16" s="407">
        <v>11832105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21608</v>
      </c>
      <c r="AD17" s="459"/>
      <c r="AE17" s="459"/>
      <c r="AF17" s="459"/>
      <c r="AG17" s="501"/>
      <c r="AH17" s="458">
        <v>21235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13214694</v>
      </c>
      <c r="BO17" s="408"/>
      <c r="BP17" s="408"/>
      <c r="BQ17" s="408"/>
      <c r="BR17" s="408"/>
      <c r="BS17" s="408"/>
      <c r="BT17" s="408"/>
      <c r="BU17" s="409"/>
      <c r="BV17" s="407">
        <v>12740885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74.900000000000006</v>
      </c>
      <c r="M18" s="531"/>
      <c r="N18" s="531"/>
      <c r="O18" s="531"/>
      <c r="P18" s="531"/>
      <c r="Q18" s="531"/>
      <c r="R18" s="532"/>
      <c r="S18" s="532"/>
      <c r="T18" s="532"/>
      <c r="U18" s="532"/>
      <c r="V18" s="533"/>
      <c r="W18" s="425"/>
      <c r="X18" s="426"/>
      <c r="Y18" s="426"/>
      <c r="Z18" s="426"/>
      <c r="AA18" s="426"/>
      <c r="AB18" s="417"/>
      <c r="AC18" s="534">
        <v>64.099999999999994</v>
      </c>
      <c r="AD18" s="535"/>
      <c r="AE18" s="535"/>
      <c r="AF18" s="535"/>
      <c r="AG18" s="536"/>
      <c r="AH18" s="534">
        <v>62.7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14621819</v>
      </c>
      <c r="BO18" s="408"/>
      <c r="BP18" s="408"/>
      <c r="BQ18" s="408"/>
      <c r="BR18" s="408"/>
      <c r="BS18" s="408"/>
      <c r="BT18" s="408"/>
      <c r="BU18" s="409"/>
      <c r="BV18" s="407">
        <v>14558311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976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21030039</v>
      </c>
      <c r="BO19" s="408"/>
      <c r="BP19" s="408"/>
      <c r="BQ19" s="408"/>
      <c r="BR19" s="408"/>
      <c r="BS19" s="408"/>
      <c r="BT19" s="408"/>
      <c r="BU19" s="409"/>
      <c r="BV19" s="407">
        <v>20953261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29453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19262385</v>
      </c>
      <c r="BO22" s="371"/>
      <c r="BP22" s="371"/>
      <c r="BQ22" s="371"/>
      <c r="BR22" s="371"/>
      <c r="BS22" s="371"/>
      <c r="BT22" s="371"/>
      <c r="BU22" s="372"/>
      <c r="BV22" s="370">
        <v>20333537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13869752</v>
      </c>
      <c r="BO23" s="408"/>
      <c r="BP23" s="408"/>
      <c r="BQ23" s="408"/>
      <c r="BR23" s="408"/>
      <c r="BS23" s="408"/>
      <c r="BT23" s="408"/>
      <c r="BU23" s="409"/>
      <c r="BV23" s="407">
        <v>14603101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9640</v>
      </c>
      <c r="R24" s="459"/>
      <c r="S24" s="459"/>
      <c r="T24" s="459"/>
      <c r="U24" s="459"/>
      <c r="V24" s="501"/>
      <c r="W24" s="553"/>
      <c r="X24" s="554"/>
      <c r="Y24" s="555"/>
      <c r="Z24" s="457" t="s">
        <v>174</v>
      </c>
      <c r="AA24" s="437"/>
      <c r="AB24" s="437"/>
      <c r="AC24" s="437"/>
      <c r="AD24" s="437"/>
      <c r="AE24" s="437"/>
      <c r="AF24" s="437"/>
      <c r="AG24" s="438"/>
      <c r="AH24" s="458">
        <v>511</v>
      </c>
      <c r="AI24" s="459"/>
      <c r="AJ24" s="459"/>
      <c r="AK24" s="459"/>
      <c r="AL24" s="501"/>
      <c r="AM24" s="458">
        <v>1526868</v>
      </c>
      <c r="AN24" s="459"/>
      <c r="AO24" s="459"/>
      <c r="AP24" s="459"/>
      <c r="AQ24" s="459"/>
      <c r="AR24" s="501"/>
      <c r="AS24" s="458">
        <v>2988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7501802</v>
      </c>
      <c r="BO24" s="408"/>
      <c r="BP24" s="408"/>
      <c r="BQ24" s="408"/>
      <c r="BR24" s="408"/>
      <c r="BS24" s="408"/>
      <c r="BT24" s="408"/>
      <c r="BU24" s="409"/>
      <c r="BV24" s="407">
        <v>7946093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8000</v>
      </c>
      <c r="R25" s="459"/>
      <c r="S25" s="459"/>
      <c r="T25" s="459"/>
      <c r="U25" s="459"/>
      <c r="V25" s="501"/>
      <c r="W25" s="553"/>
      <c r="X25" s="554"/>
      <c r="Y25" s="555"/>
      <c r="Z25" s="457" t="s">
        <v>177</v>
      </c>
      <c r="AA25" s="437"/>
      <c r="AB25" s="437"/>
      <c r="AC25" s="437"/>
      <c r="AD25" s="437"/>
      <c r="AE25" s="437"/>
      <c r="AF25" s="437"/>
      <c r="AG25" s="438"/>
      <c r="AH25" s="458">
        <v>103</v>
      </c>
      <c r="AI25" s="459"/>
      <c r="AJ25" s="459"/>
      <c r="AK25" s="459"/>
      <c r="AL25" s="501"/>
      <c r="AM25" s="458">
        <v>294683</v>
      </c>
      <c r="AN25" s="459"/>
      <c r="AO25" s="459"/>
      <c r="AP25" s="459"/>
      <c r="AQ25" s="459"/>
      <c r="AR25" s="501"/>
      <c r="AS25" s="458">
        <v>2861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3983126</v>
      </c>
      <c r="BO25" s="371"/>
      <c r="BP25" s="371"/>
      <c r="BQ25" s="371"/>
      <c r="BR25" s="371"/>
      <c r="BS25" s="371"/>
      <c r="BT25" s="371"/>
      <c r="BU25" s="372"/>
      <c r="BV25" s="370">
        <v>1518802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7100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5270</v>
      </c>
      <c r="R27" s="459"/>
      <c r="S27" s="459"/>
      <c r="T27" s="459"/>
      <c r="U27" s="459"/>
      <c r="V27" s="501"/>
      <c r="W27" s="553"/>
      <c r="X27" s="554"/>
      <c r="Y27" s="555"/>
      <c r="Z27" s="457" t="s">
        <v>185</v>
      </c>
      <c r="AA27" s="437"/>
      <c r="AB27" s="437"/>
      <c r="AC27" s="437"/>
      <c r="AD27" s="437"/>
      <c r="AE27" s="437"/>
      <c r="AF27" s="437"/>
      <c r="AG27" s="438"/>
      <c r="AH27" s="458">
        <v>6</v>
      </c>
      <c r="AI27" s="459"/>
      <c r="AJ27" s="459"/>
      <c r="AK27" s="459"/>
      <c r="AL27" s="501"/>
      <c r="AM27" s="458">
        <v>16476</v>
      </c>
      <c r="AN27" s="459"/>
      <c r="AO27" s="459"/>
      <c r="AP27" s="459"/>
      <c r="AQ27" s="459"/>
      <c r="AR27" s="501"/>
      <c r="AS27" s="458">
        <v>2746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4870</v>
      </c>
      <c r="R28" s="459"/>
      <c r="S28" s="459"/>
      <c r="T28" s="459"/>
      <c r="U28" s="459"/>
      <c r="V28" s="501"/>
      <c r="W28" s="553"/>
      <c r="X28" s="554"/>
      <c r="Y28" s="555"/>
      <c r="Z28" s="457" t="s">
        <v>188</v>
      </c>
      <c r="AA28" s="437"/>
      <c r="AB28" s="437"/>
      <c r="AC28" s="437"/>
      <c r="AD28" s="437"/>
      <c r="AE28" s="437"/>
      <c r="AF28" s="437"/>
      <c r="AG28" s="438"/>
      <c r="AH28" s="458">
        <v>4</v>
      </c>
      <c r="AI28" s="459"/>
      <c r="AJ28" s="459"/>
      <c r="AK28" s="459"/>
      <c r="AL28" s="501"/>
      <c r="AM28" s="458">
        <v>11648</v>
      </c>
      <c r="AN28" s="459"/>
      <c r="AO28" s="459"/>
      <c r="AP28" s="459"/>
      <c r="AQ28" s="459"/>
      <c r="AR28" s="501"/>
      <c r="AS28" s="458">
        <v>2912</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3022049</v>
      </c>
      <c r="BO28" s="371"/>
      <c r="BP28" s="371"/>
      <c r="BQ28" s="371"/>
      <c r="BR28" s="371"/>
      <c r="BS28" s="371"/>
      <c r="BT28" s="371"/>
      <c r="BU28" s="372"/>
      <c r="BV28" s="370">
        <v>2935479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18</v>
      </c>
      <c r="M29" s="459"/>
      <c r="N29" s="459"/>
      <c r="O29" s="459"/>
      <c r="P29" s="501"/>
      <c r="Q29" s="458">
        <v>4720</v>
      </c>
      <c r="R29" s="459"/>
      <c r="S29" s="459"/>
      <c r="T29" s="459"/>
      <c r="U29" s="459"/>
      <c r="V29" s="501"/>
      <c r="W29" s="556"/>
      <c r="X29" s="557"/>
      <c r="Y29" s="558"/>
      <c r="Z29" s="457" t="s">
        <v>191</v>
      </c>
      <c r="AA29" s="437"/>
      <c r="AB29" s="437"/>
      <c r="AC29" s="437"/>
      <c r="AD29" s="437"/>
      <c r="AE29" s="437"/>
      <c r="AF29" s="437"/>
      <c r="AG29" s="438"/>
      <c r="AH29" s="458">
        <v>521</v>
      </c>
      <c r="AI29" s="459"/>
      <c r="AJ29" s="459"/>
      <c r="AK29" s="459"/>
      <c r="AL29" s="501"/>
      <c r="AM29" s="458">
        <v>1554992</v>
      </c>
      <c r="AN29" s="459"/>
      <c r="AO29" s="459"/>
      <c r="AP29" s="459"/>
      <c r="AQ29" s="459"/>
      <c r="AR29" s="501"/>
      <c r="AS29" s="458">
        <v>2985</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385995</v>
      </c>
      <c r="BO29" s="408"/>
      <c r="BP29" s="408"/>
      <c r="BQ29" s="408"/>
      <c r="BR29" s="408"/>
      <c r="BS29" s="408"/>
      <c r="BT29" s="408"/>
      <c r="BU29" s="409"/>
      <c r="BV29" s="407">
        <v>385930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101.4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2991498</v>
      </c>
      <c r="BO30" s="527"/>
      <c r="BP30" s="527"/>
      <c r="BQ30" s="527"/>
      <c r="BR30" s="527"/>
      <c r="BS30" s="527"/>
      <c r="BT30" s="527"/>
      <c r="BU30" s="528"/>
      <c r="BV30" s="526">
        <v>2633899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犬山城費特別会計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愛知県後期高齢者医療広域連合（一般会計）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犬山市土地開発公社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木曽川うかい事業費特別会計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愛知県後期高齢者医療広域連合（後期高齢者医療特別会計）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犬山まちづくり株式会社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愛北広域事務組合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尾張北部環境組合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eWifAzsWTfxfHa17wRA2kYu8drysYXBdKCuAi5Ar7/8oFkvbc3+gwnBaUBpenpMtXYiLIqHO3xz58i261pTpA==" saltValue="Gf4sJ+x+0TVRTsGp7P7Q2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570</v>
      </c>
      <c r="D34" s="1151"/>
      <c r="E34" s="1152"/>
      <c r="F34" s="32">
        <v>7.11</v>
      </c>
      <c r="G34" s="33">
        <v>6.21</v>
      </c>
      <c r="H34" s="33">
        <v>7.02</v>
      </c>
      <c r="I34" s="33">
        <v>7.27</v>
      </c>
      <c r="J34" s="34">
        <v>8.0299999999999994</v>
      </c>
      <c r="K34" s="22"/>
      <c r="L34" s="22"/>
      <c r="M34" s="22"/>
      <c r="N34" s="22"/>
      <c r="O34" s="22"/>
      <c r="P34" s="22"/>
    </row>
    <row r="35" spans="1:16" ht="39" customHeight="1" x14ac:dyDescent="0.15">
      <c r="A35" s="22"/>
      <c r="B35" s="35"/>
      <c r="C35" s="1145" t="s">
        <v>571</v>
      </c>
      <c r="D35" s="1146"/>
      <c r="E35" s="1147"/>
      <c r="F35" s="36">
        <v>7.96</v>
      </c>
      <c r="G35" s="37">
        <v>7.95</v>
      </c>
      <c r="H35" s="37">
        <v>7.66</v>
      </c>
      <c r="I35" s="37">
        <v>7.79</v>
      </c>
      <c r="J35" s="38">
        <v>6.99</v>
      </c>
      <c r="K35" s="22"/>
      <c r="L35" s="22"/>
      <c r="M35" s="22"/>
      <c r="N35" s="22"/>
      <c r="O35" s="22"/>
      <c r="P35" s="22"/>
    </row>
    <row r="36" spans="1:16" ht="39" customHeight="1" x14ac:dyDescent="0.15">
      <c r="A36" s="22"/>
      <c r="B36" s="35"/>
      <c r="C36" s="1145" t="s">
        <v>572</v>
      </c>
      <c r="D36" s="1146"/>
      <c r="E36" s="1147"/>
      <c r="F36" s="36">
        <v>2.21</v>
      </c>
      <c r="G36" s="37">
        <v>3.62</v>
      </c>
      <c r="H36" s="37">
        <v>3.25</v>
      </c>
      <c r="I36" s="37">
        <v>2.04</v>
      </c>
      <c r="J36" s="38">
        <v>2.72</v>
      </c>
      <c r="K36" s="22"/>
      <c r="L36" s="22"/>
      <c r="M36" s="22"/>
      <c r="N36" s="22"/>
      <c r="O36" s="22"/>
      <c r="P36" s="22"/>
    </row>
    <row r="37" spans="1:16" ht="39" customHeight="1" x14ac:dyDescent="0.15">
      <c r="A37" s="22"/>
      <c r="B37" s="35"/>
      <c r="C37" s="1145" t="s">
        <v>573</v>
      </c>
      <c r="D37" s="1146"/>
      <c r="E37" s="1147"/>
      <c r="F37" s="36" t="s">
        <v>523</v>
      </c>
      <c r="G37" s="37">
        <v>1.07</v>
      </c>
      <c r="H37" s="37">
        <v>1.71</v>
      </c>
      <c r="I37" s="37">
        <v>1.81</v>
      </c>
      <c r="J37" s="38">
        <v>2.15</v>
      </c>
      <c r="K37" s="22"/>
      <c r="L37" s="22"/>
      <c r="M37" s="22"/>
      <c r="N37" s="22"/>
      <c r="O37" s="22"/>
      <c r="P37" s="22"/>
    </row>
    <row r="38" spans="1:16" ht="39" customHeight="1" x14ac:dyDescent="0.15">
      <c r="A38" s="22"/>
      <c r="B38" s="35"/>
      <c r="C38" s="1145" t="s">
        <v>574</v>
      </c>
      <c r="D38" s="1146"/>
      <c r="E38" s="1147"/>
      <c r="F38" s="36">
        <v>0.83</v>
      </c>
      <c r="G38" s="37">
        <v>0.64</v>
      </c>
      <c r="H38" s="37">
        <v>0.93</v>
      </c>
      <c r="I38" s="37">
        <v>0.97</v>
      </c>
      <c r="J38" s="38">
        <v>1.22</v>
      </c>
      <c r="K38" s="22"/>
      <c r="L38" s="22"/>
      <c r="M38" s="22"/>
      <c r="N38" s="22"/>
      <c r="O38" s="22"/>
      <c r="P38" s="22"/>
    </row>
    <row r="39" spans="1:16" ht="39" customHeight="1" x14ac:dyDescent="0.15">
      <c r="A39" s="22"/>
      <c r="B39" s="35"/>
      <c r="C39" s="1145" t="s">
        <v>575</v>
      </c>
      <c r="D39" s="1146"/>
      <c r="E39" s="1147"/>
      <c r="F39" s="36">
        <v>0.89</v>
      </c>
      <c r="G39" s="37">
        <v>0.4</v>
      </c>
      <c r="H39" s="37">
        <v>0.21</v>
      </c>
      <c r="I39" s="37">
        <v>0.28999999999999998</v>
      </c>
      <c r="J39" s="38">
        <v>0.92</v>
      </c>
      <c r="K39" s="22"/>
      <c r="L39" s="22"/>
      <c r="M39" s="22"/>
      <c r="N39" s="22"/>
      <c r="O39" s="22"/>
      <c r="P39" s="22"/>
    </row>
    <row r="40" spans="1:16" ht="39" customHeight="1" x14ac:dyDescent="0.15">
      <c r="A40" s="22"/>
      <c r="B40" s="35"/>
      <c r="C40" s="1145" t="s">
        <v>576</v>
      </c>
      <c r="D40" s="1146"/>
      <c r="E40" s="1147"/>
      <c r="F40" s="36">
        <v>0.15</v>
      </c>
      <c r="G40" s="37">
        <v>0.15</v>
      </c>
      <c r="H40" s="37">
        <v>0.15</v>
      </c>
      <c r="I40" s="37">
        <v>0.15</v>
      </c>
      <c r="J40" s="38">
        <v>0.05</v>
      </c>
      <c r="K40" s="22"/>
      <c r="L40" s="22"/>
      <c r="M40" s="22"/>
      <c r="N40" s="22"/>
      <c r="O40" s="22"/>
      <c r="P40" s="22"/>
    </row>
    <row r="41" spans="1:16" ht="39" customHeight="1" x14ac:dyDescent="0.15">
      <c r="A41" s="22"/>
      <c r="B41" s="35"/>
      <c r="C41" s="1145" t="s">
        <v>577</v>
      </c>
      <c r="D41" s="1146"/>
      <c r="E41" s="1147"/>
      <c r="F41" s="36">
        <v>7.0000000000000007E-2</v>
      </c>
      <c r="G41" s="37">
        <v>0.08</v>
      </c>
      <c r="H41" s="37">
        <v>0.02</v>
      </c>
      <c r="I41" s="37">
        <v>0.05</v>
      </c>
      <c r="J41" s="38">
        <v>0.03</v>
      </c>
      <c r="K41" s="22"/>
      <c r="L41" s="22"/>
      <c r="M41" s="22"/>
      <c r="N41" s="22"/>
      <c r="O41" s="22"/>
      <c r="P41" s="22"/>
    </row>
    <row r="42" spans="1:16" ht="39" customHeight="1" x14ac:dyDescent="0.15">
      <c r="A42" s="22"/>
      <c r="B42" s="39"/>
      <c r="C42" s="1145" t="s">
        <v>578</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579</v>
      </c>
      <c r="D43" s="1149"/>
      <c r="E43" s="1150"/>
      <c r="F43" s="41">
        <v>0.39</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QD2a93f1Q3Vzdtvv4JSwY9/Oh2sce4cm7mOZSx/fsbV+YD1tx28qnD0NcETq9J5bXWmPKRM27SnGl5tXkbx7Q==" saltValue="2W5aLp1zVV8Owku9TtpX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2160</v>
      </c>
      <c r="L45" s="60">
        <v>2081</v>
      </c>
      <c r="M45" s="60">
        <v>2082</v>
      </c>
      <c r="N45" s="60">
        <v>1968</v>
      </c>
      <c r="O45" s="61">
        <v>1945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15</v>
      </c>
      <c r="F48" s="1161"/>
      <c r="G48" s="1161"/>
      <c r="H48" s="1161"/>
      <c r="I48" s="1161"/>
      <c r="J48" s="1162"/>
      <c r="K48" s="63">
        <v>760</v>
      </c>
      <c r="L48" s="64">
        <v>759</v>
      </c>
      <c r="M48" s="64">
        <v>707</v>
      </c>
      <c r="N48" s="64">
        <v>717</v>
      </c>
      <c r="O48" s="65">
        <v>729</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523</v>
      </c>
      <c r="L49" s="64" t="s">
        <v>523</v>
      </c>
      <c r="M49" s="64" t="s">
        <v>523</v>
      </c>
      <c r="N49" s="64" t="s">
        <v>523</v>
      </c>
      <c r="O49" s="65" t="s">
        <v>523</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5</v>
      </c>
      <c r="M50" s="64">
        <v>5</v>
      </c>
      <c r="N50" s="64">
        <v>5</v>
      </c>
      <c r="O50" s="65" t="s">
        <v>523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2247</v>
      </c>
      <c r="L52" s="64">
        <v>2187</v>
      </c>
      <c r="M52" s="64">
        <v>2176</v>
      </c>
      <c r="N52" s="64">
        <v>2168</v>
      </c>
      <c r="O52" s="65">
        <v>2329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678</v>
      </c>
      <c r="L53" s="69">
        <v>658</v>
      </c>
      <c r="M53" s="69">
        <v>618</v>
      </c>
      <c r="N53" s="69">
        <v>522</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598</v>
      </c>
      <c r="L58" s="84" t="s">
        <v>523</v>
      </c>
      <c r="M58" s="84" t="s">
        <v>523</v>
      </c>
      <c r="N58" s="84" t="s">
        <v>523</v>
      </c>
      <c r="O58" s="85" t="s">
        <v>523</v>
      </c>
    </row>
    <row r="59" spans="1:21" ht="31.5" customHeight="1" x14ac:dyDescent="0.15">
      <c r="B59" s="1171"/>
      <c r="C59" s="1172"/>
      <c r="D59" s="1178" t="s">
        <v>28</v>
      </c>
      <c r="E59" s="1179"/>
      <c r="F59" s="1179"/>
      <c r="G59" s="1179"/>
      <c r="H59" s="1179"/>
      <c r="I59" s="1179"/>
      <c r="J59" s="1180"/>
      <c r="K59" s="86" t="s">
        <v>598</v>
      </c>
      <c r="L59" s="87" t="s">
        <v>523</v>
      </c>
      <c r="M59" s="87" t="s">
        <v>523</v>
      </c>
      <c r="N59" s="87" t="s">
        <v>523</v>
      </c>
      <c r="O59" s="88" t="s">
        <v>523</v>
      </c>
    </row>
    <row r="60" spans="1:21" ht="31.5" customHeight="1" thickBot="1" x14ac:dyDescent="0.2">
      <c r="B60" s="1173"/>
      <c r="C60" s="1174"/>
      <c r="D60" s="1181" t="s">
        <v>29</v>
      </c>
      <c r="E60" s="1182"/>
      <c r="F60" s="1182"/>
      <c r="G60" s="1182"/>
      <c r="H60" s="1182"/>
      <c r="I60" s="1182"/>
      <c r="J60" s="1183"/>
      <c r="K60" s="89" t="s">
        <v>598</v>
      </c>
      <c r="L60" s="90" t="s">
        <v>523</v>
      </c>
      <c r="M60" s="90" t="s">
        <v>523</v>
      </c>
      <c r="N60" s="90" t="s">
        <v>523</v>
      </c>
      <c r="O60" s="91" t="s">
        <v>523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MJG4V6Aipv0pqD3iCDhCjbs8u8dMujOIDxMpEcA5FzD6VE7SLlTrDsN8bLAfn8a93zw6ndk1OvV9khabd8XA==" saltValue="0r8iWEDrAjfMjevFW3CC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5">
        <v>19361</v>
      </c>
      <c r="J41" s="356">
        <v>19634</v>
      </c>
      <c r="K41" s="356">
        <v>20340</v>
      </c>
      <c r="L41" s="356">
        <v>20334</v>
      </c>
      <c r="M41" s="357">
        <v>19262</v>
      </c>
    </row>
    <row r="42" spans="2:13" ht="27.75" customHeight="1" x14ac:dyDescent="0.15">
      <c r="B42" s="1186"/>
      <c r="C42" s="1187"/>
      <c r="D42" s="106"/>
      <c r="E42" s="1192" t="s">
        <v>34</v>
      </c>
      <c r="F42" s="1192"/>
      <c r="G42" s="1192"/>
      <c r="H42" s="1193"/>
      <c r="I42" s="358">
        <v>85</v>
      </c>
      <c r="J42" s="359">
        <v>79</v>
      </c>
      <c r="K42" s="359">
        <v>74</v>
      </c>
      <c r="L42" s="359">
        <v>69</v>
      </c>
      <c r="M42" s="360">
        <v>69</v>
      </c>
    </row>
    <row r="43" spans="2:13" ht="27.75" customHeight="1" x14ac:dyDescent="0.15">
      <c r="B43" s="1186"/>
      <c r="C43" s="1187"/>
      <c r="D43" s="106"/>
      <c r="E43" s="1192" t="s">
        <v>35</v>
      </c>
      <c r="F43" s="1192"/>
      <c r="G43" s="1192"/>
      <c r="H43" s="1193"/>
      <c r="I43" s="358">
        <v>6509</v>
      </c>
      <c r="J43" s="359">
        <v>6037</v>
      </c>
      <c r="K43" s="359">
        <v>5660</v>
      </c>
      <c r="L43" s="359">
        <v>5237</v>
      </c>
      <c r="M43" s="360">
        <v>4891</v>
      </c>
    </row>
    <row r="44" spans="2:13" ht="27.75" customHeight="1" x14ac:dyDescent="0.15">
      <c r="B44" s="1186"/>
      <c r="C44" s="1187"/>
      <c r="D44" s="106"/>
      <c r="E44" s="1192" t="s">
        <v>36</v>
      </c>
      <c r="F44" s="1192"/>
      <c r="G44" s="1192"/>
      <c r="H44" s="1193"/>
      <c r="I44" s="358" t="s">
        <v>523</v>
      </c>
      <c r="J44" s="359" t="s">
        <v>523</v>
      </c>
      <c r="K44" s="359" t="s">
        <v>523</v>
      </c>
      <c r="L44" s="359" t="s">
        <v>523</v>
      </c>
      <c r="M44" s="360" t="s">
        <v>523</v>
      </c>
    </row>
    <row r="45" spans="2:13" ht="27.75" customHeight="1" x14ac:dyDescent="0.15">
      <c r="B45" s="1186"/>
      <c r="C45" s="1187"/>
      <c r="D45" s="106"/>
      <c r="E45" s="1192" t="s">
        <v>37</v>
      </c>
      <c r="F45" s="1192"/>
      <c r="G45" s="1192"/>
      <c r="H45" s="1193"/>
      <c r="I45" s="358">
        <v>2895</v>
      </c>
      <c r="J45" s="359">
        <v>2859</v>
      </c>
      <c r="K45" s="359">
        <v>2946</v>
      </c>
      <c r="L45" s="359">
        <v>3021</v>
      </c>
      <c r="M45" s="360">
        <v>3050</v>
      </c>
    </row>
    <row r="46" spans="2:13" ht="27.75" customHeight="1" x14ac:dyDescent="0.15">
      <c r="B46" s="1186"/>
      <c r="C46" s="1187"/>
      <c r="D46" s="107"/>
      <c r="E46" s="1192" t="s">
        <v>38</v>
      </c>
      <c r="F46" s="1192"/>
      <c r="G46" s="1192"/>
      <c r="H46" s="1193"/>
      <c r="I46" s="358" t="s">
        <v>523</v>
      </c>
      <c r="J46" s="359" t="s">
        <v>523</v>
      </c>
      <c r="K46" s="359" t="s">
        <v>523</v>
      </c>
      <c r="L46" s="359" t="s">
        <v>523</v>
      </c>
      <c r="M46" s="360" t="s">
        <v>523</v>
      </c>
    </row>
    <row r="47" spans="2:13" ht="27.75" customHeight="1" x14ac:dyDescent="0.15">
      <c r="B47" s="1186"/>
      <c r="C47" s="1187"/>
      <c r="D47" s="108"/>
      <c r="E47" s="1194" t="s">
        <v>39</v>
      </c>
      <c r="F47" s="1195"/>
      <c r="G47" s="1195"/>
      <c r="H47" s="1196"/>
      <c r="I47" s="358" t="s">
        <v>523</v>
      </c>
      <c r="J47" s="359" t="s">
        <v>523</v>
      </c>
      <c r="K47" s="359" t="s">
        <v>523</v>
      </c>
      <c r="L47" s="359" t="s">
        <v>523</v>
      </c>
      <c r="M47" s="360" t="s">
        <v>523</v>
      </c>
    </row>
    <row r="48" spans="2:13" ht="27.75" customHeight="1" x14ac:dyDescent="0.15">
      <c r="B48" s="1186"/>
      <c r="C48" s="1187"/>
      <c r="D48" s="106"/>
      <c r="E48" s="1192" t="s">
        <v>40</v>
      </c>
      <c r="F48" s="1192"/>
      <c r="G48" s="1192"/>
      <c r="H48" s="1193"/>
      <c r="I48" s="358" t="s">
        <v>523</v>
      </c>
      <c r="J48" s="359" t="s">
        <v>523</v>
      </c>
      <c r="K48" s="359" t="s">
        <v>523</v>
      </c>
      <c r="L48" s="359" t="s">
        <v>523</v>
      </c>
      <c r="M48" s="360" t="s">
        <v>523</v>
      </c>
    </row>
    <row r="49" spans="2:13" ht="27.75" customHeight="1" x14ac:dyDescent="0.15">
      <c r="B49" s="1188"/>
      <c r="C49" s="1189"/>
      <c r="D49" s="106"/>
      <c r="E49" s="1192" t="s">
        <v>41</v>
      </c>
      <c r="F49" s="1192"/>
      <c r="G49" s="1192"/>
      <c r="H49" s="1193"/>
      <c r="I49" s="358" t="s">
        <v>523</v>
      </c>
      <c r="J49" s="359" t="s">
        <v>523</v>
      </c>
      <c r="K49" s="359" t="s">
        <v>523</v>
      </c>
      <c r="L49" s="359" t="s">
        <v>523</v>
      </c>
      <c r="M49" s="360" t="s">
        <v>523</v>
      </c>
    </row>
    <row r="50" spans="2:13" ht="27.75" customHeight="1" x14ac:dyDescent="0.15">
      <c r="B50" s="1197" t="s">
        <v>42</v>
      </c>
      <c r="C50" s="1198"/>
      <c r="D50" s="109"/>
      <c r="E50" s="1192" t="s">
        <v>43</v>
      </c>
      <c r="F50" s="1192"/>
      <c r="G50" s="1192"/>
      <c r="H50" s="1193"/>
      <c r="I50" s="358">
        <v>5555</v>
      </c>
      <c r="J50" s="359">
        <v>5454</v>
      </c>
      <c r="K50" s="359">
        <v>5188</v>
      </c>
      <c r="L50" s="359">
        <v>7103</v>
      </c>
      <c r="M50" s="360">
        <v>7356</v>
      </c>
    </row>
    <row r="51" spans="2:13" ht="27.75" customHeight="1" x14ac:dyDescent="0.15">
      <c r="B51" s="1186"/>
      <c r="C51" s="1187"/>
      <c r="D51" s="106"/>
      <c r="E51" s="1192" t="s">
        <v>44</v>
      </c>
      <c r="F51" s="1192"/>
      <c r="G51" s="1192"/>
      <c r="H51" s="1193"/>
      <c r="I51" s="358">
        <v>4545</v>
      </c>
      <c r="J51" s="359">
        <v>4304</v>
      </c>
      <c r="K51" s="359">
        <v>4045</v>
      </c>
      <c r="L51" s="359">
        <v>3720</v>
      </c>
      <c r="M51" s="360">
        <v>3817</v>
      </c>
    </row>
    <row r="52" spans="2:13" ht="27.75" customHeight="1" x14ac:dyDescent="0.15">
      <c r="B52" s="1188"/>
      <c r="C52" s="1189"/>
      <c r="D52" s="106"/>
      <c r="E52" s="1192" t="s">
        <v>45</v>
      </c>
      <c r="F52" s="1192"/>
      <c r="G52" s="1192"/>
      <c r="H52" s="1193"/>
      <c r="I52" s="358">
        <v>18305</v>
      </c>
      <c r="J52" s="359">
        <v>18335</v>
      </c>
      <c r="K52" s="359">
        <v>18150</v>
      </c>
      <c r="L52" s="359">
        <v>17975</v>
      </c>
      <c r="M52" s="360">
        <v>17395</v>
      </c>
    </row>
    <row r="53" spans="2:13" ht="27.75" customHeight="1" thickBot="1" x14ac:dyDescent="0.2">
      <c r="B53" s="1199" t="s">
        <v>46</v>
      </c>
      <c r="C53" s="1200"/>
      <c r="D53" s="110"/>
      <c r="E53" s="1201" t="s">
        <v>47</v>
      </c>
      <c r="F53" s="1201"/>
      <c r="G53" s="1201"/>
      <c r="H53" s="1202"/>
      <c r="I53" s="361">
        <v>446</v>
      </c>
      <c r="J53" s="362">
        <v>516</v>
      </c>
      <c r="K53" s="362">
        <v>1637</v>
      </c>
      <c r="L53" s="362">
        <v>-138</v>
      </c>
      <c r="M53" s="363">
        <v>-1295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Dq2DfNzSbTpLhgaYCoXJxPxR2bYtA7z/aPRSxLVxwBRrmj5UhXs/AOXqMFABYYM0FddNRTB5Fnd7aUHg3pAsA==" saltValue="wM4vy6hTAwQH/gisJjgM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1685</v>
      </c>
      <c r="G55" s="122">
        <v>2935</v>
      </c>
      <c r="H55" s="123">
        <v>3022</v>
      </c>
    </row>
    <row r="56" spans="2:8" ht="52.5" customHeight="1" x14ac:dyDescent="0.15">
      <c r="B56" s="124"/>
      <c r="C56" s="1213" t="s">
        <v>51</v>
      </c>
      <c r="D56" s="1213"/>
      <c r="E56" s="1214"/>
      <c r="F56" s="125">
        <v>1</v>
      </c>
      <c r="G56" s="125">
        <v>386</v>
      </c>
      <c r="H56" s="126">
        <v>386</v>
      </c>
    </row>
    <row r="57" spans="2:8" ht="53.25" customHeight="1" x14ac:dyDescent="0.15">
      <c r="B57" s="124"/>
      <c r="C57" s="1215" t="s">
        <v>52</v>
      </c>
      <c r="D57" s="1215"/>
      <c r="E57" s="1216"/>
      <c r="F57" s="127">
        <v>2383</v>
      </c>
      <c r="G57" s="127">
        <v>2634</v>
      </c>
      <c r="H57" s="128">
        <v>2991</v>
      </c>
    </row>
    <row r="58" spans="2:8" ht="45.75" customHeight="1" x14ac:dyDescent="0.15">
      <c r="B58" s="129"/>
      <c r="C58" s="1203" t="s">
        <v>593</v>
      </c>
      <c r="D58" s="1204"/>
      <c r="E58" s="1205"/>
      <c r="F58" s="130">
        <v>1051</v>
      </c>
      <c r="G58" s="130">
        <v>1141</v>
      </c>
      <c r="H58" s="131">
        <v>1231</v>
      </c>
    </row>
    <row r="59" spans="2:8" ht="45.75" customHeight="1" x14ac:dyDescent="0.15">
      <c r="B59" s="129"/>
      <c r="C59" s="1203" t="s">
        <v>594</v>
      </c>
      <c r="D59" s="1204"/>
      <c r="E59" s="1205"/>
      <c r="F59" s="130">
        <v>806</v>
      </c>
      <c r="G59" s="130">
        <v>952</v>
      </c>
      <c r="H59" s="131">
        <v>1129</v>
      </c>
    </row>
    <row r="60" spans="2:8" ht="45.75" customHeight="1" x14ac:dyDescent="0.15">
      <c r="B60" s="129"/>
      <c r="C60" s="1203" t="s">
        <v>595</v>
      </c>
      <c r="D60" s="1204"/>
      <c r="E60" s="1205"/>
      <c r="F60" s="130">
        <v>197</v>
      </c>
      <c r="G60" s="130">
        <v>215</v>
      </c>
      <c r="H60" s="131">
        <v>309</v>
      </c>
    </row>
    <row r="61" spans="2:8" ht="45.75" customHeight="1" x14ac:dyDescent="0.15">
      <c r="B61" s="129"/>
      <c r="C61" s="1203" t="s">
        <v>596</v>
      </c>
      <c r="D61" s="1204"/>
      <c r="E61" s="1205"/>
      <c r="F61" s="130">
        <v>179</v>
      </c>
      <c r="G61" s="130">
        <v>176</v>
      </c>
      <c r="H61" s="131">
        <v>175</v>
      </c>
    </row>
    <row r="62" spans="2:8" ht="45.75" customHeight="1" thickBot="1" x14ac:dyDescent="0.2">
      <c r="B62" s="132"/>
      <c r="C62" s="1206" t="s">
        <v>597</v>
      </c>
      <c r="D62" s="1207"/>
      <c r="E62" s="1208"/>
      <c r="F62" s="133">
        <v>24</v>
      </c>
      <c r="G62" s="133">
        <v>28</v>
      </c>
      <c r="H62" s="134">
        <v>32</v>
      </c>
    </row>
    <row r="63" spans="2:8" ht="52.5" customHeight="1" thickBot="1" x14ac:dyDescent="0.2">
      <c r="B63" s="135"/>
      <c r="C63" s="1209" t="s">
        <v>53</v>
      </c>
      <c r="D63" s="1209"/>
      <c r="E63" s="1210"/>
      <c r="F63" s="136">
        <v>4069</v>
      </c>
      <c r="G63" s="136">
        <v>5955</v>
      </c>
      <c r="H63" s="137">
        <v>6400</v>
      </c>
    </row>
    <row r="64" spans="2:8" x14ac:dyDescent="0.15"/>
  </sheetData>
  <sheetProtection algorithmName="SHA-512" hashValue="Wg/vicYBK+wfr02ebvgufbOvpj96Xw150hXifJ8nWQF/G4iZkRlTWvufZTm+B8LLV7Sj9zCWYq6PxFWQ/NjF0w==" saltValue="NKntJU68JUaH8r6nmzrp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31867</v>
      </c>
      <c r="E3" s="156"/>
      <c r="F3" s="157">
        <v>54684</v>
      </c>
      <c r="G3" s="158"/>
      <c r="H3" s="159"/>
    </row>
    <row r="4" spans="1:8" x14ac:dyDescent="0.15">
      <c r="A4" s="160"/>
      <c r="B4" s="161"/>
      <c r="C4" s="162"/>
      <c r="D4" s="163">
        <v>21755</v>
      </c>
      <c r="E4" s="164"/>
      <c r="F4" s="165">
        <v>32829</v>
      </c>
      <c r="G4" s="166"/>
      <c r="H4" s="167"/>
    </row>
    <row r="5" spans="1:8" x14ac:dyDescent="0.15">
      <c r="A5" s="148" t="s">
        <v>556</v>
      </c>
      <c r="B5" s="153"/>
      <c r="C5" s="154"/>
      <c r="D5" s="155">
        <v>48642</v>
      </c>
      <c r="E5" s="156"/>
      <c r="F5" s="157">
        <v>62383</v>
      </c>
      <c r="G5" s="158"/>
      <c r="H5" s="159"/>
    </row>
    <row r="6" spans="1:8" x14ac:dyDescent="0.15">
      <c r="A6" s="160"/>
      <c r="B6" s="161"/>
      <c r="C6" s="162"/>
      <c r="D6" s="163">
        <v>32064</v>
      </c>
      <c r="E6" s="164"/>
      <c r="F6" s="165">
        <v>35325</v>
      </c>
      <c r="G6" s="166"/>
      <c r="H6" s="167"/>
    </row>
    <row r="7" spans="1:8" x14ac:dyDescent="0.15">
      <c r="A7" s="148" t="s">
        <v>557</v>
      </c>
      <c r="B7" s="153"/>
      <c r="C7" s="154"/>
      <c r="D7" s="155">
        <v>41658</v>
      </c>
      <c r="E7" s="156"/>
      <c r="F7" s="157">
        <v>63812</v>
      </c>
      <c r="G7" s="158"/>
      <c r="H7" s="159"/>
    </row>
    <row r="8" spans="1:8" x14ac:dyDescent="0.15">
      <c r="A8" s="160"/>
      <c r="B8" s="161"/>
      <c r="C8" s="162"/>
      <c r="D8" s="163">
        <v>27661</v>
      </c>
      <c r="E8" s="164"/>
      <c r="F8" s="165">
        <v>33848</v>
      </c>
      <c r="G8" s="166"/>
      <c r="H8" s="167"/>
    </row>
    <row r="9" spans="1:8" x14ac:dyDescent="0.15">
      <c r="A9" s="148" t="s">
        <v>558</v>
      </c>
      <c r="B9" s="153"/>
      <c r="C9" s="154"/>
      <c r="D9" s="155">
        <v>24282</v>
      </c>
      <c r="E9" s="156"/>
      <c r="F9" s="157">
        <v>54225</v>
      </c>
      <c r="G9" s="158"/>
      <c r="H9" s="159"/>
    </row>
    <row r="10" spans="1:8" x14ac:dyDescent="0.15">
      <c r="A10" s="160"/>
      <c r="B10" s="161"/>
      <c r="C10" s="162"/>
      <c r="D10" s="163">
        <v>14634</v>
      </c>
      <c r="E10" s="164"/>
      <c r="F10" s="165">
        <v>27337</v>
      </c>
      <c r="G10" s="166"/>
      <c r="H10" s="167"/>
    </row>
    <row r="11" spans="1:8" x14ac:dyDescent="0.15">
      <c r="A11" s="148" t="s">
        <v>559</v>
      </c>
      <c r="B11" s="153"/>
      <c r="C11" s="154"/>
      <c r="D11" s="155">
        <v>24921</v>
      </c>
      <c r="E11" s="156"/>
      <c r="F11" s="157">
        <v>54016</v>
      </c>
      <c r="G11" s="158"/>
      <c r="H11" s="159"/>
    </row>
    <row r="12" spans="1:8" x14ac:dyDescent="0.15">
      <c r="A12" s="160"/>
      <c r="B12" s="161"/>
      <c r="C12" s="168"/>
      <c r="D12" s="163">
        <v>17307</v>
      </c>
      <c r="E12" s="164"/>
      <c r="F12" s="165">
        <v>28078</v>
      </c>
      <c r="G12" s="166"/>
      <c r="H12" s="167"/>
    </row>
    <row r="13" spans="1:8" x14ac:dyDescent="0.15">
      <c r="A13" s="148"/>
      <c r="B13" s="153"/>
      <c r="C13" s="169"/>
      <c r="D13" s="170">
        <v>34274</v>
      </c>
      <c r="E13" s="171"/>
      <c r="F13" s="172">
        <v>57824</v>
      </c>
      <c r="G13" s="173"/>
      <c r="H13" s="159"/>
    </row>
    <row r="14" spans="1:8" x14ac:dyDescent="0.15">
      <c r="A14" s="160"/>
      <c r="B14" s="161"/>
      <c r="C14" s="162"/>
      <c r="D14" s="163">
        <v>22684</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7.12</v>
      </c>
      <c r="C19" s="174">
        <f>ROUND(VALUE(SUBSTITUTE(実質収支比率等に係る経年分析!G$48,"▲","-")),2)</f>
        <v>6.21</v>
      </c>
      <c r="D19" s="174">
        <f>ROUND(VALUE(SUBSTITUTE(実質収支比率等に係る経年分析!H$48,"▲","-")),2)</f>
        <v>7.03</v>
      </c>
      <c r="E19" s="174">
        <f>ROUND(VALUE(SUBSTITUTE(実質収支比率等に係る経年分析!I$48,"▲","-")),2)</f>
        <v>7.28</v>
      </c>
      <c r="F19" s="174">
        <f>ROUND(VALUE(SUBSTITUTE(実質収支比率等に係る経年分析!J$48,"▲","-")),2)</f>
        <v>8.0299999999999994</v>
      </c>
    </row>
    <row r="20" spans="1:11" x14ac:dyDescent="0.15">
      <c r="A20" s="174" t="s">
        <v>57</v>
      </c>
      <c r="B20" s="174">
        <f>ROUND(VALUE(SUBSTITUTE(実質収支比率等に係る経年分析!F$47,"▲","-")),2)</f>
        <v>12.46</v>
      </c>
      <c r="C20" s="174">
        <f>ROUND(VALUE(SUBSTITUTE(実質収支比率等に係る経年分析!G$47,"▲","-")),2)</f>
        <v>11.9</v>
      </c>
      <c r="D20" s="174">
        <f>ROUND(VALUE(SUBSTITUTE(実質収支比率等に係る経年分析!H$47,"▲","-")),2)</f>
        <v>11.08</v>
      </c>
      <c r="E20" s="174">
        <f>ROUND(VALUE(SUBSTITUTE(実質収支比率等に係る経年分析!I$47,"▲","-")),2)</f>
        <v>18.34</v>
      </c>
      <c r="F20" s="174">
        <f>ROUND(VALUE(SUBSTITUTE(実質収支比率等に係る経年分析!J$47,"▲","-")),2)</f>
        <v>19.489999999999998</v>
      </c>
    </row>
    <row r="21" spans="1:11" x14ac:dyDescent="0.15">
      <c r="A21" s="174" t="s">
        <v>58</v>
      </c>
      <c r="B21" s="174">
        <f>IF(ISNUMBER(VALUE(SUBSTITUTE(実質収支比率等に係る経年分析!F$49,"▲","-"))),ROUND(VALUE(SUBSTITUTE(実質収支比率等に係る経年分析!F$49,"▲","-")),2),NA())</f>
        <v>1.98</v>
      </c>
      <c r="C21" s="174">
        <f>IF(ISNUMBER(VALUE(SUBSTITUTE(実質収支比率等に係る経年分析!G$49,"▲","-"))),ROUND(VALUE(SUBSTITUTE(実質収支比率等に係る経年分析!G$49,"▲","-")),2),NA())</f>
        <v>-1.63</v>
      </c>
      <c r="D21" s="174">
        <f>IF(ISNUMBER(VALUE(SUBSTITUTE(実質収支比率等に係る経年分析!H$49,"▲","-"))),ROUND(VALUE(SUBSTITUTE(実質収支比率等に係る経年分析!H$49,"▲","-")),2),NA())</f>
        <v>0.64</v>
      </c>
      <c r="E21" s="174">
        <f>IF(ISNUMBER(VALUE(SUBSTITUTE(実質収支比率等に係る経年分析!I$49,"▲","-"))),ROUND(VALUE(SUBSTITUTE(実質収支比率等に係る経年分析!I$49,"▲","-")),2),NA())</f>
        <v>8.42</v>
      </c>
      <c r="F21" s="174">
        <f>IF(ISNUMBER(VALUE(SUBSTITUTE(実質収支比率等に係る経年分析!J$49,"▲","-"))),ROUND(VALUE(SUBSTITUTE(実質収支比率等に係る経年分析!J$49,"▲","-")),2),NA())</f>
        <v>1.08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木曽川うかい事業費特別会計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犬山城費特別会計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8.0299999999999994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2247</v>
      </c>
      <c r="E42" s="176"/>
      <c r="F42" s="176"/>
      <c r="G42" s="176">
        <f>'実質公債費比率（分子）の構造'!L$52</f>
        <v>2187</v>
      </c>
      <c r="H42" s="176"/>
      <c r="I42" s="176"/>
      <c r="J42" s="176">
        <f>'実質公債費比率（分子）の構造'!M$52</f>
        <v>2176</v>
      </c>
      <c r="K42" s="176"/>
      <c r="L42" s="176"/>
      <c r="M42" s="176">
        <f>'実質公債費比率（分子）の構造'!N$52</f>
        <v>2168</v>
      </c>
      <c r="N42" s="176"/>
      <c r="O42" s="176"/>
      <c r="P42" s="176">
        <f>'実質公債費比率（分子）の構造'!O$52</f>
        <v>2329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760</v>
      </c>
      <c r="C46" s="176"/>
      <c r="D46" s="176"/>
      <c r="E46" s="176">
        <f>'実質公債費比率（分子）の構造'!L$48</f>
        <v>759</v>
      </c>
      <c r="F46" s="176"/>
      <c r="G46" s="176"/>
      <c r="H46" s="176">
        <f>'実質公債費比率（分子）の構造'!M$48</f>
        <v>707</v>
      </c>
      <c r="I46" s="176"/>
      <c r="J46" s="176"/>
      <c r="K46" s="176">
        <f>'実質公債費比率（分子）の構造'!N$48</f>
        <v>717</v>
      </c>
      <c r="L46" s="176"/>
      <c r="M46" s="176"/>
      <c r="N46" s="176">
        <f>'実質公債費比率（分子）の構造'!O$48</f>
        <v>729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2160</v>
      </c>
      <c r="C49" s="176"/>
      <c r="D49" s="176"/>
      <c r="E49" s="176">
        <f>'実質公債費比率（分子）の構造'!L$45</f>
        <v>2081</v>
      </c>
      <c r="F49" s="176"/>
      <c r="G49" s="176"/>
      <c r="H49" s="176">
        <f>'実質公債費比率（分子）の構造'!M$45</f>
        <v>2082</v>
      </c>
      <c r="I49" s="176"/>
      <c r="J49" s="176"/>
      <c r="K49" s="176">
        <f>'実質公債費比率（分子）の構造'!N$45</f>
        <v>1968</v>
      </c>
      <c r="L49" s="176"/>
      <c r="M49" s="176"/>
      <c r="N49" s="176">
        <f>'実質公債費比率（分子）の構造'!O$45</f>
        <v>1945</v>
      </c>
      <c r="O49" s="176"/>
      <c r="P49" s="176"/>
    </row>
    <row r="50" spans="1:16" x14ac:dyDescent="0.15">
      <c r="A50" s="176" t="s">
        <v>73</v>
      </c>
      <c r="B50" s="176" t="e">
        <f>NA()</f>
        <v>#N/A</v>
      </c>
      <c r="C50" s="176">
        <f>IF(ISNUMBER('実質公債費比率（分子）の構造'!K$53),'実質公債費比率（分子）の構造'!K$53,NA())</f>
        <v>678</v>
      </c>
      <c r="D50" s="176" t="e">
        <f>NA()</f>
        <v>#N/A</v>
      </c>
      <c r="E50" s="176" t="e">
        <f>NA()</f>
        <v>#N/A</v>
      </c>
      <c r="F50" s="176">
        <f>IF(ISNUMBER('実質公債費比率（分子）の構造'!L$53),'実質公債費比率（分子）の構造'!L$53,NA())</f>
        <v>658</v>
      </c>
      <c r="G50" s="176" t="e">
        <f>NA()</f>
        <v>#N/A</v>
      </c>
      <c r="H50" s="176" t="e">
        <f>NA()</f>
        <v>#N/A</v>
      </c>
      <c r="I50" s="176">
        <f>IF(ISNUMBER('実質公債費比率（分子）の構造'!M$53),'実質公債費比率（分子）の構造'!M$53,NA())</f>
        <v>618</v>
      </c>
      <c r="J50" s="176" t="e">
        <f>NA()</f>
        <v>#N/A</v>
      </c>
      <c r="K50" s="176" t="e">
        <f>NA()</f>
        <v>#N/A</v>
      </c>
      <c r="L50" s="176">
        <f>IF(ISNUMBER('実質公債費比率（分子）の構造'!N$53),'実質公債費比率（分子）の構造'!N$53,NA())</f>
        <v>522</v>
      </c>
      <c r="M50" s="176" t="e">
        <f>NA()</f>
        <v>#N/A</v>
      </c>
      <c r="N50" s="176" t="e">
        <f>NA()</f>
        <v>#N/A</v>
      </c>
      <c r="O50" s="176">
        <f>IF(ISNUMBER('実質公債費比率（分子）の構造'!O$53),'実質公債費比率（分子）の構造'!O$53,NA())</f>
        <v>345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18305</v>
      </c>
      <c r="E56" s="175"/>
      <c r="F56" s="175"/>
      <c r="G56" s="175">
        <f>'将来負担比率（分子）の構造'!J$52</f>
        <v>18335</v>
      </c>
      <c r="H56" s="175"/>
      <c r="I56" s="175"/>
      <c r="J56" s="175">
        <f>'将来負担比率（分子）の構造'!K$52</f>
        <v>18150</v>
      </c>
      <c r="K56" s="175"/>
      <c r="L56" s="175"/>
      <c r="M56" s="175">
        <f>'将来負担比率（分子）の構造'!L$52</f>
        <v>17975</v>
      </c>
      <c r="N56" s="175"/>
      <c r="O56" s="175"/>
      <c r="P56" s="175">
        <f>'将来負担比率（分子）の構造'!M$52</f>
        <v>17395</v>
      </c>
    </row>
    <row r="57" spans="1:16" x14ac:dyDescent="0.15">
      <c r="A57" s="175" t="s">
        <v>44</v>
      </c>
      <c r="B57" s="175"/>
      <c r="C57" s="175"/>
      <c r="D57" s="175">
        <f>'将来負担比率（分子）の構造'!I$51</f>
        <v>4545</v>
      </c>
      <c r="E57" s="175"/>
      <c r="F57" s="175"/>
      <c r="G57" s="175">
        <f>'将来負担比率（分子）の構造'!J$51</f>
        <v>4304</v>
      </c>
      <c r="H57" s="175"/>
      <c r="I57" s="175"/>
      <c r="J57" s="175">
        <f>'将来負担比率（分子）の構造'!K$51</f>
        <v>4045</v>
      </c>
      <c r="K57" s="175"/>
      <c r="L57" s="175"/>
      <c r="M57" s="175">
        <f>'将来負担比率（分子）の構造'!L$51</f>
        <v>3720</v>
      </c>
      <c r="N57" s="175"/>
      <c r="O57" s="175"/>
      <c r="P57" s="175">
        <f>'将来負担比率（分子）の構造'!M$51</f>
        <v>3817</v>
      </c>
    </row>
    <row r="58" spans="1:16" x14ac:dyDescent="0.15">
      <c r="A58" s="175" t="s">
        <v>43</v>
      </c>
      <c r="B58" s="175"/>
      <c r="C58" s="175"/>
      <c r="D58" s="175">
        <f>'将来負担比率（分子）の構造'!I$50</f>
        <v>5555</v>
      </c>
      <c r="E58" s="175"/>
      <c r="F58" s="175"/>
      <c r="G58" s="175">
        <f>'将来負担比率（分子）の構造'!J$50</f>
        <v>5454</v>
      </c>
      <c r="H58" s="175"/>
      <c r="I58" s="175"/>
      <c r="J58" s="175">
        <f>'将来負担比率（分子）の構造'!K$50</f>
        <v>5188</v>
      </c>
      <c r="K58" s="175"/>
      <c r="L58" s="175"/>
      <c r="M58" s="175">
        <f>'将来負担比率（分子）の構造'!L$50</f>
        <v>7103</v>
      </c>
      <c r="N58" s="175"/>
      <c r="O58" s="175"/>
      <c r="P58" s="175">
        <f>'将来負担比率（分子）の構造'!M$50</f>
        <v>7356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2895</v>
      </c>
      <c r="C62" s="175"/>
      <c r="D62" s="175"/>
      <c r="E62" s="175">
        <f>'将来負担比率（分子）の構造'!J$45</f>
        <v>2859</v>
      </c>
      <c r="F62" s="175"/>
      <c r="G62" s="175"/>
      <c r="H62" s="175">
        <f>'将来負担比率（分子）の構造'!K$45</f>
        <v>2946</v>
      </c>
      <c r="I62" s="175"/>
      <c r="J62" s="175"/>
      <c r="K62" s="175">
        <f>'将来負担比率（分子）の構造'!L$45</f>
        <v>3021</v>
      </c>
      <c r="L62" s="175"/>
      <c r="M62" s="175"/>
      <c r="N62" s="175">
        <f>'将来負担比率（分子）の構造'!M$45</f>
        <v>3050</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6509</v>
      </c>
      <c r="C64" s="175"/>
      <c r="D64" s="175"/>
      <c r="E64" s="175">
        <f>'将来負担比率（分子）の構造'!J$43</f>
        <v>6037</v>
      </c>
      <c r="F64" s="175"/>
      <c r="G64" s="175"/>
      <c r="H64" s="175">
        <f>'将来負担比率（分子）の構造'!K$43</f>
        <v>5660</v>
      </c>
      <c r="I64" s="175"/>
      <c r="J64" s="175"/>
      <c r="K64" s="175">
        <f>'将来負担比率（分子）の構造'!L$43</f>
        <v>5237</v>
      </c>
      <c r="L64" s="175"/>
      <c r="M64" s="175"/>
      <c r="N64" s="175">
        <f>'将来負担比率（分子）の構造'!M$43</f>
        <v>4891</v>
      </c>
      <c r="O64" s="175"/>
      <c r="P64" s="175"/>
    </row>
    <row r="65" spans="1:16" x14ac:dyDescent="0.15">
      <c r="A65" s="175" t="s">
        <v>34</v>
      </c>
      <c r="B65" s="175">
        <f>'将来負担比率（分子）の構造'!I$42</f>
        <v>85</v>
      </c>
      <c r="C65" s="175"/>
      <c r="D65" s="175"/>
      <c r="E65" s="175">
        <f>'将来負担比率（分子）の構造'!J$42</f>
        <v>79</v>
      </c>
      <c r="F65" s="175"/>
      <c r="G65" s="175"/>
      <c r="H65" s="175">
        <f>'将来負担比率（分子）の構造'!K$42</f>
        <v>74</v>
      </c>
      <c r="I65" s="175"/>
      <c r="J65" s="175"/>
      <c r="K65" s="175">
        <f>'将来負担比率（分子）の構造'!L$42</f>
        <v>69</v>
      </c>
      <c r="L65" s="175"/>
      <c r="M65" s="175"/>
      <c r="N65" s="175">
        <f>'将来負担比率（分子）の構造'!M$42</f>
        <v>69</v>
      </c>
      <c r="O65" s="175"/>
      <c r="P65" s="175"/>
    </row>
    <row r="66" spans="1:16" x14ac:dyDescent="0.15">
      <c r="A66" s="175" t="s">
        <v>33</v>
      </c>
      <c r="B66" s="175">
        <f>'将来負担比率（分子）の構造'!I$41</f>
        <v>19361</v>
      </c>
      <c r="C66" s="175"/>
      <c r="D66" s="175"/>
      <c r="E66" s="175">
        <f>'将来負担比率（分子）の構造'!J$41</f>
        <v>19634</v>
      </c>
      <c r="F66" s="175"/>
      <c r="G66" s="175"/>
      <c r="H66" s="175">
        <f>'将来負担比率（分子）の構造'!K$41</f>
        <v>20340</v>
      </c>
      <c r="I66" s="175"/>
      <c r="J66" s="175"/>
      <c r="K66" s="175">
        <f>'将来負担比率（分子）の構造'!L$41</f>
        <v>20334</v>
      </c>
      <c r="L66" s="175"/>
      <c r="M66" s="175"/>
      <c r="N66" s="175">
        <f>'将来負担比率（分子）の構造'!M$41</f>
        <v>19262</v>
      </c>
      <c r="O66" s="175"/>
      <c r="P66" s="175"/>
    </row>
    <row r="67" spans="1:16" x14ac:dyDescent="0.15">
      <c r="A67" s="175" t="s">
        <v>77</v>
      </c>
      <c r="B67" s="175" t="e">
        <f>NA()</f>
        <v>#N/A</v>
      </c>
      <c r="C67" s="175">
        <f>IF(ISNUMBER('将来負担比率（分子）の構造'!I$53), IF('将来負担比率（分子）の構造'!I$53 &lt; 0, 0, '将来負担比率（分子）の構造'!I$53), NA())</f>
        <v>446</v>
      </c>
      <c r="D67" s="175" t="e">
        <f>NA()</f>
        <v>#N/A</v>
      </c>
      <c r="E67" s="175" t="e">
        <f>NA()</f>
        <v>#N/A</v>
      </c>
      <c r="F67" s="175">
        <f>IF(ISNUMBER('将来負担比率（分子）の構造'!J$53), IF('将来負担比率（分子）の構造'!J$53 &lt; 0, 0, '将来負担比率（分子）の構造'!J$53), NA())</f>
        <v>516</v>
      </c>
      <c r="G67" s="175" t="e">
        <f>NA()</f>
        <v>#N/A</v>
      </c>
      <c r="H67" s="175" t="e">
        <f>NA()</f>
        <v>#N/A</v>
      </c>
      <c r="I67" s="175">
        <f>IF(ISNUMBER('将来負担比率（分子）の構造'!K$53), IF('将来負担比率（分子）の構造'!K$53 &lt; 0, 0, '将来負担比率（分子）の構造'!K$53), NA())</f>
        <v>1637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1685</v>
      </c>
      <c r="C72" s="179">
        <f>基金残高に係る経年分析!G55</f>
        <v>2935</v>
      </c>
      <c r="D72" s="179">
        <f>基金残高に係る経年分析!H55</f>
        <v>3022</v>
      </c>
    </row>
    <row r="73" spans="1:16" x14ac:dyDescent="0.15">
      <c r="A73" s="178" t="s">
        <v>80</v>
      </c>
      <c r="B73" s="179">
        <f>基金残高に係る経年分析!F56</f>
        <v>1</v>
      </c>
      <c r="C73" s="179">
        <f>基金残高に係る経年分析!G56</f>
        <v>386</v>
      </c>
      <c r="D73" s="179">
        <f>基金残高に係る経年分析!H56</f>
        <v>386</v>
      </c>
    </row>
    <row r="74" spans="1:16" x14ac:dyDescent="0.15">
      <c r="A74" s="178" t="s">
        <v>81</v>
      </c>
      <c r="B74" s="179">
        <f>基金残高に係る経年分析!F57</f>
        <v>2383</v>
      </c>
      <c r="C74" s="179">
        <f>基金残高に係る経年分析!G57</f>
        <v>2634</v>
      </c>
      <c r="D74" s="179">
        <f>基金残高に係る経年分析!H57</f>
        <v>2991</v>
      </c>
    </row>
  </sheetData>
  <sheetProtection algorithmName="SHA-512" hashValue="Ac9TouvpY+1jWt9pOBRVeMqZgMALPJueTq3/6MOucEkNoUqBVw0iWfBi1WTBz2Wb3GYwMfTnObMJcBV9UhB13g==" saltValue="/1NKz195bnhmeoYIZkuo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12088651</v>
      </c>
      <c r="S5" s="613"/>
      <c r="T5" s="613"/>
      <c r="U5" s="613"/>
      <c r="V5" s="613"/>
      <c r="W5" s="613"/>
      <c r="X5" s="613"/>
      <c r="Y5" s="614"/>
      <c r="Z5" s="615">
        <v>40.1</v>
      </c>
      <c r="AA5" s="615"/>
      <c r="AB5" s="615"/>
      <c r="AC5" s="615"/>
      <c r="AD5" s="616">
        <v>11067807</v>
      </c>
      <c r="AE5" s="616"/>
      <c r="AF5" s="616"/>
      <c r="AG5" s="616"/>
      <c r="AH5" s="616"/>
      <c r="AI5" s="616"/>
      <c r="AJ5" s="616"/>
      <c r="AK5" s="616"/>
      <c r="AL5" s="617">
        <v>70.8</v>
      </c>
      <c r="AM5" s="618"/>
      <c r="AN5" s="618"/>
      <c r="AO5" s="619"/>
      <c r="AP5" s="609" t="s">
        <v>232</v>
      </c>
      <c r="AQ5" s="610"/>
      <c r="AR5" s="610"/>
      <c r="AS5" s="610"/>
      <c r="AT5" s="610"/>
      <c r="AU5" s="610"/>
      <c r="AV5" s="610"/>
      <c r="AW5" s="610"/>
      <c r="AX5" s="610"/>
      <c r="AY5" s="610"/>
      <c r="AZ5" s="610"/>
      <c r="BA5" s="610"/>
      <c r="BB5" s="610"/>
      <c r="BC5" s="610"/>
      <c r="BD5" s="610"/>
      <c r="BE5" s="610"/>
      <c r="BF5" s="611"/>
      <c r="BG5" s="623">
        <v>11318183</v>
      </c>
      <c r="BH5" s="624"/>
      <c r="BI5" s="624"/>
      <c r="BJ5" s="624"/>
      <c r="BK5" s="624"/>
      <c r="BL5" s="624"/>
      <c r="BM5" s="624"/>
      <c r="BN5" s="625"/>
      <c r="BO5" s="626">
        <v>93.6</v>
      </c>
      <c r="BP5" s="626"/>
      <c r="BQ5" s="626"/>
      <c r="BR5" s="626"/>
      <c r="BS5" s="627">
        <v>256630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236031</v>
      </c>
      <c r="S6" s="624"/>
      <c r="T6" s="624"/>
      <c r="U6" s="624"/>
      <c r="V6" s="624"/>
      <c r="W6" s="624"/>
      <c r="X6" s="624"/>
      <c r="Y6" s="625"/>
      <c r="Z6" s="626">
        <v>0.8</v>
      </c>
      <c r="AA6" s="626"/>
      <c r="AB6" s="626"/>
      <c r="AC6" s="626"/>
      <c r="AD6" s="627">
        <v>236031</v>
      </c>
      <c r="AE6" s="627"/>
      <c r="AF6" s="627"/>
      <c r="AG6" s="627"/>
      <c r="AH6" s="627"/>
      <c r="AI6" s="627"/>
      <c r="AJ6" s="627"/>
      <c r="AK6" s="627"/>
      <c r="AL6" s="628">
        <v>1.5</v>
      </c>
      <c r="AM6" s="629"/>
      <c r="AN6" s="629"/>
      <c r="AO6" s="630"/>
      <c r="AP6" s="620" t="s">
        <v>237</v>
      </c>
      <c r="AQ6" s="621"/>
      <c r="AR6" s="621"/>
      <c r="AS6" s="621"/>
      <c r="AT6" s="621"/>
      <c r="AU6" s="621"/>
      <c r="AV6" s="621"/>
      <c r="AW6" s="621"/>
      <c r="AX6" s="621"/>
      <c r="AY6" s="621"/>
      <c r="AZ6" s="621"/>
      <c r="BA6" s="621"/>
      <c r="BB6" s="621"/>
      <c r="BC6" s="621"/>
      <c r="BD6" s="621"/>
      <c r="BE6" s="621"/>
      <c r="BF6" s="622"/>
      <c r="BG6" s="623">
        <v>11318183</v>
      </c>
      <c r="BH6" s="624"/>
      <c r="BI6" s="624"/>
      <c r="BJ6" s="624"/>
      <c r="BK6" s="624"/>
      <c r="BL6" s="624"/>
      <c r="BM6" s="624"/>
      <c r="BN6" s="625"/>
      <c r="BO6" s="626">
        <v>93.6</v>
      </c>
      <c r="BP6" s="626"/>
      <c r="BQ6" s="626"/>
      <c r="BR6" s="626"/>
      <c r="BS6" s="627">
        <v>256630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235040</v>
      </c>
      <c r="CS6" s="624"/>
      <c r="CT6" s="624"/>
      <c r="CU6" s="624"/>
      <c r="CV6" s="624"/>
      <c r="CW6" s="624"/>
      <c r="CX6" s="624"/>
      <c r="CY6" s="625"/>
      <c r="CZ6" s="617">
        <v>0.8</v>
      </c>
      <c r="DA6" s="618"/>
      <c r="DB6" s="618"/>
      <c r="DC6" s="634"/>
      <c r="DD6" s="632" t="s">
        <v>131</v>
      </c>
      <c r="DE6" s="624"/>
      <c r="DF6" s="624"/>
      <c r="DG6" s="624"/>
      <c r="DH6" s="624"/>
      <c r="DI6" s="624"/>
      <c r="DJ6" s="624"/>
      <c r="DK6" s="624"/>
      <c r="DL6" s="624"/>
      <c r="DM6" s="624"/>
      <c r="DN6" s="624"/>
      <c r="DO6" s="624"/>
      <c r="DP6" s="625"/>
      <c r="DQ6" s="632">
        <v>235040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4682</v>
      </c>
      <c r="S7" s="624"/>
      <c r="T7" s="624"/>
      <c r="U7" s="624"/>
      <c r="V7" s="624"/>
      <c r="W7" s="624"/>
      <c r="X7" s="624"/>
      <c r="Y7" s="625"/>
      <c r="Z7" s="626">
        <v>0</v>
      </c>
      <c r="AA7" s="626"/>
      <c r="AB7" s="626"/>
      <c r="AC7" s="626"/>
      <c r="AD7" s="627">
        <v>4682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5304114</v>
      </c>
      <c r="BH7" s="624"/>
      <c r="BI7" s="624"/>
      <c r="BJ7" s="624"/>
      <c r="BK7" s="624"/>
      <c r="BL7" s="624"/>
      <c r="BM7" s="624"/>
      <c r="BN7" s="625"/>
      <c r="BO7" s="626">
        <v>43.9</v>
      </c>
      <c r="BP7" s="626"/>
      <c r="BQ7" s="626"/>
      <c r="BR7" s="626"/>
      <c r="BS7" s="627">
        <v>256630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5581054</v>
      </c>
      <c r="CS7" s="624"/>
      <c r="CT7" s="624"/>
      <c r="CU7" s="624"/>
      <c r="CV7" s="624"/>
      <c r="CW7" s="624"/>
      <c r="CX7" s="624"/>
      <c r="CY7" s="625"/>
      <c r="CZ7" s="626">
        <v>19.600000000000001</v>
      </c>
      <c r="DA7" s="626"/>
      <c r="DB7" s="626"/>
      <c r="DC7" s="626"/>
      <c r="DD7" s="632">
        <v>133439</v>
      </c>
      <c r="DE7" s="624"/>
      <c r="DF7" s="624"/>
      <c r="DG7" s="624"/>
      <c r="DH7" s="624"/>
      <c r="DI7" s="624"/>
      <c r="DJ7" s="624"/>
      <c r="DK7" s="624"/>
      <c r="DL7" s="624"/>
      <c r="DM7" s="624"/>
      <c r="DN7" s="624"/>
      <c r="DO7" s="624"/>
      <c r="DP7" s="625"/>
      <c r="DQ7" s="632">
        <v>4049258</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82150</v>
      </c>
      <c r="S8" s="624"/>
      <c r="T8" s="624"/>
      <c r="U8" s="624"/>
      <c r="V8" s="624"/>
      <c r="W8" s="624"/>
      <c r="X8" s="624"/>
      <c r="Y8" s="625"/>
      <c r="Z8" s="626">
        <v>0.3</v>
      </c>
      <c r="AA8" s="626"/>
      <c r="AB8" s="626"/>
      <c r="AC8" s="626"/>
      <c r="AD8" s="627">
        <v>82150</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136917</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10083641</v>
      </c>
      <c r="CS8" s="624"/>
      <c r="CT8" s="624"/>
      <c r="CU8" s="624"/>
      <c r="CV8" s="624"/>
      <c r="CW8" s="624"/>
      <c r="CX8" s="624"/>
      <c r="CY8" s="625"/>
      <c r="CZ8" s="626">
        <v>35.4</v>
      </c>
      <c r="DA8" s="626"/>
      <c r="DB8" s="626"/>
      <c r="DC8" s="626"/>
      <c r="DD8" s="632">
        <v>73723</v>
      </c>
      <c r="DE8" s="624"/>
      <c r="DF8" s="624"/>
      <c r="DG8" s="624"/>
      <c r="DH8" s="624"/>
      <c r="DI8" s="624"/>
      <c r="DJ8" s="624"/>
      <c r="DK8" s="624"/>
      <c r="DL8" s="624"/>
      <c r="DM8" s="624"/>
      <c r="DN8" s="624"/>
      <c r="DO8" s="624"/>
      <c r="DP8" s="625"/>
      <c r="DQ8" s="632">
        <v>5233208</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56499</v>
      </c>
      <c r="S9" s="624"/>
      <c r="T9" s="624"/>
      <c r="U9" s="624"/>
      <c r="V9" s="624"/>
      <c r="W9" s="624"/>
      <c r="X9" s="624"/>
      <c r="Y9" s="625"/>
      <c r="Z9" s="626">
        <v>0.2</v>
      </c>
      <c r="AA9" s="626"/>
      <c r="AB9" s="626"/>
      <c r="AC9" s="626"/>
      <c r="AD9" s="627">
        <v>56499</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4060846</v>
      </c>
      <c r="BH9" s="624"/>
      <c r="BI9" s="624"/>
      <c r="BJ9" s="624"/>
      <c r="BK9" s="624"/>
      <c r="BL9" s="624"/>
      <c r="BM9" s="624"/>
      <c r="BN9" s="625"/>
      <c r="BO9" s="626">
        <v>33.6</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2969895</v>
      </c>
      <c r="CS9" s="624"/>
      <c r="CT9" s="624"/>
      <c r="CU9" s="624"/>
      <c r="CV9" s="624"/>
      <c r="CW9" s="624"/>
      <c r="CX9" s="624"/>
      <c r="CY9" s="625"/>
      <c r="CZ9" s="626">
        <v>10.4</v>
      </c>
      <c r="DA9" s="626"/>
      <c r="DB9" s="626"/>
      <c r="DC9" s="626"/>
      <c r="DD9" s="632">
        <v>155135</v>
      </c>
      <c r="DE9" s="624"/>
      <c r="DF9" s="624"/>
      <c r="DG9" s="624"/>
      <c r="DH9" s="624"/>
      <c r="DI9" s="624"/>
      <c r="DJ9" s="624"/>
      <c r="DK9" s="624"/>
      <c r="DL9" s="624"/>
      <c r="DM9" s="624"/>
      <c r="DN9" s="624"/>
      <c r="DO9" s="624"/>
      <c r="DP9" s="625"/>
      <c r="DQ9" s="632">
        <v>1999900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247</v>
      </c>
      <c r="AA10" s="626"/>
      <c r="AB10" s="626"/>
      <c r="AC10" s="626"/>
      <c r="AD10" s="627" t="s">
        <v>131</v>
      </c>
      <c r="AE10" s="627"/>
      <c r="AF10" s="627"/>
      <c r="AG10" s="627"/>
      <c r="AH10" s="627"/>
      <c r="AI10" s="627"/>
      <c r="AJ10" s="627"/>
      <c r="AK10" s="627"/>
      <c r="AL10" s="628" t="s">
        <v>140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189877</v>
      </c>
      <c r="BH10" s="624"/>
      <c r="BI10" s="624"/>
      <c r="BJ10" s="624"/>
      <c r="BK10" s="624"/>
      <c r="BL10" s="624"/>
      <c r="BM10" s="624"/>
      <c r="BN10" s="625"/>
      <c r="BO10" s="626">
        <v>1.6</v>
      </c>
      <c r="BP10" s="626"/>
      <c r="BQ10" s="626"/>
      <c r="BR10" s="626"/>
      <c r="BS10" s="627" t="s">
        <v>247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5692</v>
      </c>
      <c r="CS10" s="624"/>
      <c r="CT10" s="624"/>
      <c r="CU10" s="624"/>
      <c r="CV10" s="624"/>
      <c r="CW10" s="624"/>
      <c r="CX10" s="624"/>
      <c r="CY10" s="625"/>
      <c r="CZ10" s="626">
        <v>0</v>
      </c>
      <c r="DA10" s="626"/>
      <c r="DB10" s="626"/>
      <c r="DC10" s="626"/>
      <c r="DD10" s="632" t="s">
        <v>247</v>
      </c>
      <c r="DE10" s="624"/>
      <c r="DF10" s="624"/>
      <c r="DG10" s="624"/>
      <c r="DH10" s="624"/>
      <c r="DI10" s="624"/>
      <c r="DJ10" s="624"/>
      <c r="DK10" s="624"/>
      <c r="DL10" s="624"/>
      <c r="DM10" s="624"/>
      <c r="DN10" s="624"/>
      <c r="DO10" s="624"/>
      <c r="DP10" s="625"/>
      <c r="DQ10" s="632">
        <v>692</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1809246</v>
      </c>
      <c r="S11" s="624"/>
      <c r="T11" s="624"/>
      <c r="U11" s="624"/>
      <c r="V11" s="624"/>
      <c r="W11" s="624"/>
      <c r="X11" s="624"/>
      <c r="Y11" s="625"/>
      <c r="Z11" s="628">
        <v>6</v>
      </c>
      <c r="AA11" s="629"/>
      <c r="AB11" s="629"/>
      <c r="AC11" s="635"/>
      <c r="AD11" s="632">
        <v>1809246</v>
      </c>
      <c r="AE11" s="624"/>
      <c r="AF11" s="624"/>
      <c r="AG11" s="624"/>
      <c r="AH11" s="624"/>
      <c r="AI11" s="624"/>
      <c r="AJ11" s="624"/>
      <c r="AK11" s="625"/>
      <c r="AL11" s="628">
        <v>11.6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916474</v>
      </c>
      <c r="BH11" s="624"/>
      <c r="BI11" s="624"/>
      <c r="BJ11" s="624"/>
      <c r="BK11" s="624"/>
      <c r="BL11" s="624"/>
      <c r="BM11" s="624"/>
      <c r="BN11" s="625"/>
      <c r="BO11" s="626">
        <v>7.6</v>
      </c>
      <c r="BP11" s="626"/>
      <c r="BQ11" s="626"/>
      <c r="BR11" s="626"/>
      <c r="BS11" s="627">
        <v>256630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240971</v>
      </c>
      <c r="CS11" s="624"/>
      <c r="CT11" s="624"/>
      <c r="CU11" s="624"/>
      <c r="CV11" s="624"/>
      <c r="CW11" s="624"/>
      <c r="CX11" s="624"/>
      <c r="CY11" s="625"/>
      <c r="CZ11" s="626">
        <v>0.8</v>
      </c>
      <c r="DA11" s="626"/>
      <c r="DB11" s="626"/>
      <c r="DC11" s="626"/>
      <c r="DD11" s="632">
        <v>125455</v>
      </c>
      <c r="DE11" s="624"/>
      <c r="DF11" s="624"/>
      <c r="DG11" s="624"/>
      <c r="DH11" s="624"/>
      <c r="DI11" s="624"/>
      <c r="DJ11" s="624"/>
      <c r="DK11" s="624"/>
      <c r="DL11" s="624"/>
      <c r="DM11" s="624"/>
      <c r="DN11" s="624"/>
      <c r="DO11" s="624"/>
      <c r="DP11" s="625"/>
      <c r="DQ11" s="632">
        <v>151901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18430</v>
      </c>
      <c r="S12" s="624"/>
      <c r="T12" s="624"/>
      <c r="U12" s="624"/>
      <c r="V12" s="624"/>
      <c r="W12" s="624"/>
      <c r="X12" s="624"/>
      <c r="Y12" s="625"/>
      <c r="Z12" s="626">
        <v>0.1</v>
      </c>
      <c r="AA12" s="626"/>
      <c r="AB12" s="626"/>
      <c r="AC12" s="626"/>
      <c r="AD12" s="627">
        <v>18430</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5412588</v>
      </c>
      <c r="BH12" s="624"/>
      <c r="BI12" s="624"/>
      <c r="BJ12" s="624"/>
      <c r="BK12" s="624"/>
      <c r="BL12" s="624"/>
      <c r="BM12" s="624"/>
      <c r="BN12" s="625"/>
      <c r="BO12" s="626">
        <v>44.8</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909591</v>
      </c>
      <c r="CS12" s="624"/>
      <c r="CT12" s="624"/>
      <c r="CU12" s="624"/>
      <c r="CV12" s="624"/>
      <c r="CW12" s="624"/>
      <c r="CX12" s="624"/>
      <c r="CY12" s="625"/>
      <c r="CZ12" s="626">
        <v>3.2</v>
      </c>
      <c r="DA12" s="626"/>
      <c r="DB12" s="626"/>
      <c r="DC12" s="626"/>
      <c r="DD12" s="632">
        <v>40282</v>
      </c>
      <c r="DE12" s="624"/>
      <c r="DF12" s="624"/>
      <c r="DG12" s="624"/>
      <c r="DH12" s="624"/>
      <c r="DI12" s="624"/>
      <c r="DJ12" s="624"/>
      <c r="DK12" s="624"/>
      <c r="DL12" s="624"/>
      <c r="DM12" s="624"/>
      <c r="DN12" s="624"/>
      <c r="DO12" s="624"/>
      <c r="DP12" s="625"/>
      <c r="DQ12" s="632">
        <v>480046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259</v>
      </c>
      <c r="AA13" s="626"/>
      <c r="AB13" s="626"/>
      <c r="AC13" s="626"/>
      <c r="AD13" s="627" t="s">
        <v>131</v>
      </c>
      <c r="AE13" s="627"/>
      <c r="AF13" s="627"/>
      <c r="AG13" s="627"/>
      <c r="AH13" s="627"/>
      <c r="AI13" s="627"/>
      <c r="AJ13" s="627"/>
      <c r="AK13" s="627"/>
      <c r="AL13" s="628" t="s">
        <v>247</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5369544</v>
      </c>
      <c r="BH13" s="624"/>
      <c r="BI13" s="624"/>
      <c r="BJ13" s="624"/>
      <c r="BK13" s="624"/>
      <c r="BL13" s="624"/>
      <c r="BM13" s="624"/>
      <c r="BN13" s="625"/>
      <c r="BO13" s="626">
        <v>44.4</v>
      </c>
      <c r="BP13" s="626"/>
      <c r="BQ13" s="626"/>
      <c r="BR13" s="626"/>
      <c r="BS13" s="627" t="s">
        <v>259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2537886</v>
      </c>
      <c r="CS13" s="624"/>
      <c r="CT13" s="624"/>
      <c r="CU13" s="624"/>
      <c r="CV13" s="624"/>
      <c r="CW13" s="624"/>
      <c r="CX13" s="624"/>
      <c r="CY13" s="625"/>
      <c r="CZ13" s="626">
        <v>8.9</v>
      </c>
      <c r="DA13" s="626"/>
      <c r="DB13" s="626"/>
      <c r="DC13" s="626"/>
      <c r="DD13" s="632">
        <v>893144</v>
      </c>
      <c r="DE13" s="624"/>
      <c r="DF13" s="624"/>
      <c r="DG13" s="624"/>
      <c r="DH13" s="624"/>
      <c r="DI13" s="624"/>
      <c r="DJ13" s="624"/>
      <c r="DK13" s="624"/>
      <c r="DL13" s="624"/>
      <c r="DM13" s="624"/>
      <c r="DN13" s="624"/>
      <c r="DO13" s="624"/>
      <c r="DP13" s="625"/>
      <c r="DQ13" s="632">
        <v>1950317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194931</v>
      </c>
      <c r="BH14" s="624"/>
      <c r="BI14" s="624"/>
      <c r="BJ14" s="624"/>
      <c r="BK14" s="624"/>
      <c r="BL14" s="624"/>
      <c r="BM14" s="624"/>
      <c r="BN14" s="625"/>
      <c r="BO14" s="626">
        <v>1.6</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893010</v>
      </c>
      <c r="CS14" s="624"/>
      <c r="CT14" s="624"/>
      <c r="CU14" s="624"/>
      <c r="CV14" s="624"/>
      <c r="CW14" s="624"/>
      <c r="CX14" s="624"/>
      <c r="CY14" s="625"/>
      <c r="CZ14" s="626">
        <v>3.1</v>
      </c>
      <c r="DA14" s="626"/>
      <c r="DB14" s="626"/>
      <c r="DC14" s="626"/>
      <c r="DD14" s="632">
        <v>6797</v>
      </c>
      <c r="DE14" s="624"/>
      <c r="DF14" s="624"/>
      <c r="DG14" s="624"/>
      <c r="DH14" s="624"/>
      <c r="DI14" s="624"/>
      <c r="DJ14" s="624"/>
      <c r="DK14" s="624"/>
      <c r="DL14" s="624"/>
      <c r="DM14" s="624"/>
      <c r="DN14" s="624"/>
      <c r="DO14" s="624"/>
      <c r="DP14" s="625"/>
      <c r="DQ14" s="632">
        <v>878034</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259</v>
      </c>
      <c r="AE15" s="627"/>
      <c r="AF15" s="627"/>
      <c r="AG15" s="627"/>
      <c r="AH15" s="627"/>
      <c r="AI15" s="627"/>
      <c r="AJ15" s="627"/>
      <c r="AK15" s="627"/>
      <c r="AL15" s="628" t="s">
        <v>140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406550</v>
      </c>
      <c r="BH15" s="624"/>
      <c r="BI15" s="624"/>
      <c r="BJ15" s="624"/>
      <c r="BK15" s="624"/>
      <c r="BL15" s="624"/>
      <c r="BM15" s="624"/>
      <c r="BN15" s="625"/>
      <c r="BO15" s="626">
        <v>3.4</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3053638</v>
      </c>
      <c r="CS15" s="624"/>
      <c r="CT15" s="624"/>
      <c r="CU15" s="624"/>
      <c r="CV15" s="624"/>
      <c r="CW15" s="624"/>
      <c r="CX15" s="624"/>
      <c r="CY15" s="625"/>
      <c r="CZ15" s="626">
        <v>10.7</v>
      </c>
      <c r="DA15" s="626"/>
      <c r="DB15" s="626"/>
      <c r="DC15" s="626"/>
      <c r="DD15" s="632">
        <v>384582</v>
      </c>
      <c r="DE15" s="624"/>
      <c r="DF15" s="624"/>
      <c r="DG15" s="624"/>
      <c r="DH15" s="624"/>
      <c r="DI15" s="624"/>
      <c r="DJ15" s="624"/>
      <c r="DK15" s="624"/>
      <c r="DL15" s="624"/>
      <c r="DM15" s="624"/>
      <c r="DN15" s="624"/>
      <c r="DO15" s="624"/>
      <c r="DP15" s="625"/>
      <c r="DQ15" s="632">
        <v>2420242</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53720</v>
      </c>
      <c r="S16" s="624"/>
      <c r="T16" s="624"/>
      <c r="U16" s="624"/>
      <c r="V16" s="624"/>
      <c r="W16" s="624"/>
      <c r="X16" s="624"/>
      <c r="Y16" s="625"/>
      <c r="Z16" s="626">
        <v>0.2</v>
      </c>
      <c r="AA16" s="626"/>
      <c r="AB16" s="626"/>
      <c r="AC16" s="626"/>
      <c r="AD16" s="627">
        <v>53720</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247</v>
      </c>
      <c r="BP16" s="626"/>
      <c r="BQ16" s="626"/>
      <c r="BR16" s="626"/>
      <c r="BS16" s="627" t="s">
        <v>259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13440</v>
      </c>
      <c r="CS16" s="624"/>
      <c r="CT16" s="624"/>
      <c r="CU16" s="624"/>
      <c r="CV16" s="624"/>
      <c r="CW16" s="624"/>
      <c r="CX16" s="624"/>
      <c r="CY16" s="625"/>
      <c r="CZ16" s="626">
        <v>0</v>
      </c>
      <c r="DA16" s="626"/>
      <c r="DB16" s="626"/>
      <c r="DC16" s="626"/>
      <c r="DD16" s="632" t="s">
        <v>247</v>
      </c>
      <c r="DE16" s="624"/>
      <c r="DF16" s="624"/>
      <c r="DG16" s="624"/>
      <c r="DH16" s="624"/>
      <c r="DI16" s="624"/>
      <c r="DJ16" s="624"/>
      <c r="DK16" s="624"/>
      <c r="DL16" s="624"/>
      <c r="DM16" s="624"/>
      <c r="DN16" s="624"/>
      <c r="DO16" s="624"/>
      <c r="DP16" s="625"/>
      <c r="DQ16" s="632">
        <v>8820</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220148</v>
      </c>
      <c r="S17" s="624"/>
      <c r="T17" s="624"/>
      <c r="U17" s="624"/>
      <c r="V17" s="624"/>
      <c r="W17" s="624"/>
      <c r="X17" s="624"/>
      <c r="Y17" s="625"/>
      <c r="Z17" s="626">
        <v>0.7</v>
      </c>
      <c r="AA17" s="626"/>
      <c r="AB17" s="626"/>
      <c r="AC17" s="626"/>
      <c r="AD17" s="627">
        <v>220148</v>
      </c>
      <c r="AE17" s="627"/>
      <c r="AF17" s="627"/>
      <c r="AG17" s="627"/>
      <c r="AH17" s="627"/>
      <c r="AI17" s="627"/>
      <c r="AJ17" s="627"/>
      <c r="AK17" s="627"/>
      <c r="AL17" s="628">
        <v>1.4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259</v>
      </c>
      <c r="BH17" s="624"/>
      <c r="BI17" s="624"/>
      <c r="BJ17" s="624"/>
      <c r="BK17" s="624"/>
      <c r="BL17" s="624"/>
      <c r="BM17" s="624"/>
      <c r="BN17" s="625"/>
      <c r="BO17" s="626" t="s">
        <v>259</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1945133</v>
      </c>
      <c r="CS17" s="624"/>
      <c r="CT17" s="624"/>
      <c r="CU17" s="624"/>
      <c r="CV17" s="624"/>
      <c r="CW17" s="624"/>
      <c r="CX17" s="624"/>
      <c r="CY17" s="625"/>
      <c r="CZ17" s="626">
        <v>6.8</v>
      </c>
      <c r="DA17" s="626"/>
      <c r="DB17" s="626"/>
      <c r="DC17" s="626"/>
      <c r="DD17" s="632" t="s">
        <v>131</v>
      </c>
      <c r="DE17" s="624"/>
      <c r="DF17" s="624"/>
      <c r="DG17" s="624"/>
      <c r="DH17" s="624"/>
      <c r="DI17" s="624"/>
      <c r="DJ17" s="624"/>
      <c r="DK17" s="624"/>
      <c r="DL17" s="624"/>
      <c r="DM17" s="624"/>
      <c r="DN17" s="624"/>
      <c r="DO17" s="624"/>
      <c r="DP17" s="625"/>
      <c r="DQ17" s="632">
        <v>1945133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83846</v>
      </c>
      <c r="S18" s="624"/>
      <c r="T18" s="624"/>
      <c r="U18" s="624"/>
      <c r="V18" s="624"/>
      <c r="W18" s="624"/>
      <c r="X18" s="624"/>
      <c r="Y18" s="625"/>
      <c r="Z18" s="626">
        <v>0.3</v>
      </c>
      <c r="AA18" s="626"/>
      <c r="AB18" s="626"/>
      <c r="AC18" s="626"/>
      <c r="AD18" s="627">
        <v>83846</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131</v>
      </c>
      <c r="BP18" s="626"/>
      <c r="BQ18" s="626"/>
      <c r="BR18" s="626"/>
      <c r="BS18" s="627" t="s">
        <v>247</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82879</v>
      </c>
      <c r="S19" s="624"/>
      <c r="T19" s="624"/>
      <c r="U19" s="624"/>
      <c r="V19" s="624"/>
      <c r="W19" s="624"/>
      <c r="X19" s="624"/>
      <c r="Y19" s="625"/>
      <c r="Z19" s="626">
        <v>0.3</v>
      </c>
      <c r="AA19" s="626"/>
      <c r="AB19" s="626"/>
      <c r="AC19" s="626"/>
      <c r="AD19" s="627">
        <v>82879</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770468</v>
      </c>
      <c r="BH19" s="624"/>
      <c r="BI19" s="624"/>
      <c r="BJ19" s="624"/>
      <c r="BK19" s="624"/>
      <c r="BL19" s="624"/>
      <c r="BM19" s="624"/>
      <c r="BN19" s="625"/>
      <c r="BO19" s="626">
        <v>6.4</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259</v>
      </c>
      <c r="CS19" s="624"/>
      <c r="CT19" s="624"/>
      <c r="CU19" s="624"/>
      <c r="CV19" s="624"/>
      <c r="CW19" s="624"/>
      <c r="CX19" s="624"/>
      <c r="CY19" s="625"/>
      <c r="CZ19" s="626" t="s">
        <v>259</v>
      </c>
      <c r="DA19" s="626"/>
      <c r="DB19" s="626"/>
      <c r="DC19" s="626"/>
      <c r="DD19" s="632" t="s">
        <v>131</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967</v>
      </c>
      <c r="S20" s="624"/>
      <c r="T20" s="624"/>
      <c r="U20" s="624"/>
      <c r="V20" s="624"/>
      <c r="W20" s="624"/>
      <c r="X20" s="624"/>
      <c r="Y20" s="625"/>
      <c r="Z20" s="626">
        <v>0</v>
      </c>
      <c r="AA20" s="626"/>
      <c r="AB20" s="626"/>
      <c r="AC20" s="626"/>
      <c r="AD20" s="627">
        <v>967</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770468</v>
      </c>
      <c r="BH20" s="624"/>
      <c r="BI20" s="624"/>
      <c r="BJ20" s="624"/>
      <c r="BK20" s="624"/>
      <c r="BL20" s="624"/>
      <c r="BM20" s="624"/>
      <c r="BN20" s="625"/>
      <c r="BO20" s="626">
        <v>6.4</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28468991</v>
      </c>
      <c r="CS20" s="624"/>
      <c r="CT20" s="624"/>
      <c r="CU20" s="624"/>
      <c r="CV20" s="624"/>
      <c r="CW20" s="624"/>
      <c r="CX20" s="624"/>
      <c r="CY20" s="625"/>
      <c r="CZ20" s="626">
        <v>100</v>
      </c>
      <c r="DA20" s="626"/>
      <c r="DB20" s="626"/>
      <c r="DC20" s="626"/>
      <c r="DD20" s="632">
        <v>1812557</v>
      </c>
      <c r="DE20" s="624"/>
      <c r="DF20" s="624"/>
      <c r="DG20" s="624"/>
      <c r="DH20" s="624"/>
      <c r="DI20" s="624"/>
      <c r="DJ20" s="624"/>
      <c r="DK20" s="624"/>
      <c r="DL20" s="624"/>
      <c r="DM20" s="624"/>
      <c r="DN20" s="624"/>
      <c r="DO20" s="624"/>
      <c r="DP20" s="625"/>
      <c r="DQ20" s="632">
        <v>19352591</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2200829</v>
      </c>
      <c r="S21" s="624"/>
      <c r="T21" s="624"/>
      <c r="U21" s="624"/>
      <c r="V21" s="624"/>
      <c r="W21" s="624"/>
      <c r="X21" s="624"/>
      <c r="Y21" s="625"/>
      <c r="Z21" s="626">
        <v>7.3</v>
      </c>
      <c r="AA21" s="626"/>
      <c r="AB21" s="626"/>
      <c r="AC21" s="626"/>
      <c r="AD21" s="627">
        <v>1910147</v>
      </c>
      <c r="AE21" s="627"/>
      <c r="AF21" s="627"/>
      <c r="AG21" s="627"/>
      <c r="AH21" s="627"/>
      <c r="AI21" s="627"/>
      <c r="AJ21" s="627"/>
      <c r="AK21" s="627"/>
      <c r="AL21" s="628">
        <v>12.2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6254</v>
      </c>
      <c r="BH21" s="624"/>
      <c r="BI21" s="624"/>
      <c r="BJ21" s="624"/>
      <c r="BK21" s="624"/>
      <c r="BL21" s="624"/>
      <c r="BM21" s="624"/>
      <c r="BN21" s="625"/>
      <c r="BO21" s="626">
        <v>0.1</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1910147</v>
      </c>
      <c r="S22" s="624"/>
      <c r="T22" s="624"/>
      <c r="U22" s="624"/>
      <c r="V22" s="624"/>
      <c r="W22" s="624"/>
      <c r="X22" s="624"/>
      <c r="Y22" s="625"/>
      <c r="Z22" s="626">
        <v>6.3</v>
      </c>
      <c r="AA22" s="626"/>
      <c r="AB22" s="626"/>
      <c r="AC22" s="626"/>
      <c r="AD22" s="627">
        <v>1910147</v>
      </c>
      <c r="AE22" s="627"/>
      <c r="AF22" s="627"/>
      <c r="AG22" s="627"/>
      <c r="AH22" s="627"/>
      <c r="AI22" s="627"/>
      <c r="AJ22" s="627"/>
      <c r="AK22" s="627"/>
      <c r="AL22" s="628">
        <v>12.2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259</v>
      </c>
      <c r="BH22" s="624"/>
      <c r="BI22" s="624"/>
      <c r="BJ22" s="624"/>
      <c r="BK22" s="624"/>
      <c r="BL22" s="624"/>
      <c r="BM22" s="624"/>
      <c r="BN22" s="625"/>
      <c r="BO22" s="626" t="s">
        <v>131</v>
      </c>
      <c r="BP22" s="626"/>
      <c r="BQ22" s="626"/>
      <c r="BR22" s="626"/>
      <c r="BS22" s="627" t="s">
        <v>247</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290682</v>
      </c>
      <c r="S23" s="624"/>
      <c r="T23" s="624"/>
      <c r="U23" s="624"/>
      <c r="V23" s="624"/>
      <c r="W23" s="624"/>
      <c r="X23" s="624"/>
      <c r="Y23" s="625"/>
      <c r="Z23" s="626">
        <v>1</v>
      </c>
      <c r="AA23" s="626"/>
      <c r="AB23" s="626"/>
      <c r="AC23" s="626"/>
      <c r="AD23" s="627" t="s">
        <v>131</v>
      </c>
      <c r="AE23" s="627"/>
      <c r="AF23" s="627"/>
      <c r="AG23" s="627"/>
      <c r="AH23" s="627"/>
      <c r="AI23" s="627"/>
      <c r="AJ23" s="627"/>
      <c r="AK23" s="627"/>
      <c r="AL23" s="628" t="s">
        <v>259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764214</v>
      </c>
      <c r="BH23" s="624"/>
      <c r="BI23" s="624"/>
      <c r="BJ23" s="624"/>
      <c r="BK23" s="624"/>
      <c r="BL23" s="624"/>
      <c r="BM23" s="624"/>
      <c r="BN23" s="625"/>
      <c r="BO23" s="626">
        <v>6.3</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259</v>
      </c>
      <c r="AA24" s="626"/>
      <c r="AB24" s="626"/>
      <c r="AC24" s="626"/>
      <c r="AD24" s="627" t="s">
        <v>131</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12734970</v>
      </c>
      <c r="CS24" s="613"/>
      <c r="CT24" s="613"/>
      <c r="CU24" s="613"/>
      <c r="CV24" s="613"/>
      <c r="CW24" s="613"/>
      <c r="CX24" s="613"/>
      <c r="CY24" s="614"/>
      <c r="CZ24" s="617">
        <v>44.7</v>
      </c>
      <c r="DA24" s="618"/>
      <c r="DB24" s="618"/>
      <c r="DC24" s="634"/>
      <c r="DD24" s="658">
        <v>8208157</v>
      </c>
      <c r="DE24" s="613"/>
      <c r="DF24" s="613"/>
      <c r="DG24" s="613"/>
      <c r="DH24" s="613"/>
      <c r="DI24" s="613"/>
      <c r="DJ24" s="613"/>
      <c r="DK24" s="614"/>
      <c r="DL24" s="658">
        <v>8178992</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16854235</v>
      </c>
      <c r="S25" s="624"/>
      <c r="T25" s="624"/>
      <c r="U25" s="624"/>
      <c r="V25" s="624"/>
      <c r="W25" s="624"/>
      <c r="X25" s="624"/>
      <c r="Y25" s="625"/>
      <c r="Z25" s="626">
        <v>55.9</v>
      </c>
      <c r="AA25" s="626"/>
      <c r="AB25" s="626"/>
      <c r="AC25" s="626"/>
      <c r="AD25" s="627">
        <v>15542709</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259</v>
      </c>
      <c r="BH25" s="624"/>
      <c r="BI25" s="624"/>
      <c r="BJ25" s="624"/>
      <c r="BK25" s="624"/>
      <c r="BL25" s="624"/>
      <c r="BM25" s="624"/>
      <c r="BN25" s="625"/>
      <c r="BO25" s="626" t="s">
        <v>247</v>
      </c>
      <c r="BP25" s="626"/>
      <c r="BQ25" s="626"/>
      <c r="BR25" s="626"/>
      <c r="BS25" s="627" t="s">
        <v>247</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5268193</v>
      </c>
      <c r="CS25" s="655"/>
      <c r="CT25" s="655"/>
      <c r="CU25" s="655"/>
      <c r="CV25" s="655"/>
      <c r="CW25" s="655"/>
      <c r="CX25" s="655"/>
      <c r="CY25" s="656"/>
      <c r="CZ25" s="628">
        <v>18.5</v>
      </c>
      <c r="DA25" s="653"/>
      <c r="DB25" s="653"/>
      <c r="DC25" s="657"/>
      <c r="DD25" s="632">
        <v>4714585</v>
      </c>
      <c r="DE25" s="655"/>
      <c r="DF25" s="655"/>
      <c r="DG25" s="655"/>
      <c r="DH25" s="655"/>
      <c r="DI25" s="655"/>
      <c r="DJ25" s="655"/>
      <c r="DK25" s="656"/>
      <c r="DL25" s="632">
        <v>4692168</v>
      </c>
      <c r="DM25" s="655"/>
      <c r="DN25" s="655"/>
      <c r="DO25" s="655"/>
      <c r="DP25" s="655"/>
      <c r="DQ25" s="655"/>
      <c r="DR25" s="655"/>
      <c r="DS25" s="655"/>
      <c r="DT25" s="655"/>
      <c r="DU25" s="655"/>
      <c r="DV25" s="656"/>
      <c r="DW25" s="628">
        <v>29.3</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8344</v>
      </c>
      <c r="S26" s="624"/>
      <c r="T26" s="624"/>
      <c r="U26" s="624"/>
      <c r="V26" s="624"/>
      <c r="W26" s="624"/>
      <c r="X26" s="624"/>
      <c r="Y26" s="625"/>
      <c r="Z26" s="626">
        <v>0</v>
      </c>
      <c r="AA26" s="626"/>
      <c r="AB26" s="626"/>
      <c r="AC26" s="626"/>
      <c r="AD26" s="627">
        <v>8344</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247</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3183359</v>
      </c>
      <c r="CS26" s="624"/>
      <c r="CT26" s="624"/>
      <c r="CU26" s="624"/>
      <c r="CV26" s="624"/>
      <c r="CW26" s="624"/>
      <c r="CX26" s="624"/>
      <c r="CY26" s="625"/>
      <c r="CZ26" s="628">
        <v>11.2</v>
      </c>
      <c r="DA26" s="653"/>
      <c r="DB26" s="653"/>
      <c r="DC26" s="657"/>
      <c r="DD26" s="632">
        <v>2804558</v>
      </c>
      <c r="DE26" s="624"/>
      <c r="DF26" s="624"/>
      <c r="DG26" s="624"/>
      <c r="DH26" s="624"/>
      <c r="DI26" s="624"/>
      <c r="DJ26" s="624"/>
      <c r="DK26" s="625"/>
      <c r="DL26" s="632" t="s">
        <v>259</v>
      </c>
      <c r="DM26" s="624"/>
      <c r="DN26" s="624"/>
      <c r="DO26" s="624"/>
      <c r="DP26" s="624"/>
      <c r="DQ26" s="624"/>
      <c r="DR26" s="624"/>
      <c r="DS26" s="624"/>
      <c r="DT26" s="624"/>
      <c r="DU26" s="624"/>
      <c r="DV26" s="625"/>
      <c r="DW26" s="628" t="s">
        <v>259</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45606</v>
      </c>
      <c r="S27" s="624"/>
      <c r="T27" s="624"/>
      <c r="U27" s="624"/>
      <c r="V27" s="624"/>
      <c r="W27" s="624"/>
      <c r="X27" s="624"/>
      <c r="Y27" s="625"/>
      <c r="Z27" s="626">
        <v>0.2</v>
      </c>
      <c r="AA27" s="626"/>
      <c r="AB27" s="626"/>
      <c r="AC27" s="626"/>
      <c r="AD27" s="627" t="s">
        <v>259</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12088651</v>
      </c>
      <c r="BH27" s="624"/>
      <c r="BI27" s="624"/>
      <c r="BJ27" s="624"/>
      <c r="BK27" s="624"/>
      <c r="BL27" s="624"/>
      <c r="BM27" s="624"/>
      <c r="BN27" s="625"/>
      <c r="BO27" s="626">
        <v>100</v>
      </c>
      <c r="BP27" s="626"/>
      <c r="BQ27" s="626"/>
      <c r="BR27" s="626"/>
      <c r="BS27" s="627">
        <v>256630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5521644</v>
      </c>
      <c r="CS27" s="655"/>
      <c r="CT27" s="655"/>
      <c r="CU27" s="655"/>
      <c r="CV27" s="655"/>
      <c r="CW27" s="655"/>
      <c r="CX27" s="655"/>
      <c r="CY27" s="656"/>
      <c r="CZ27" s="628">
        <v>19.399999999999999</v>
      </c>
      <c r="DA27" s="653"/>
      <c r="DB27" s="653"/>
      <c r="DC27" s="657"/>
      <c r="DD27" s="632">
        <v>1548439</v>
      </c>
      <c r="DE27" s="655"/>
      <c r="DF27" s="655"/>
      <c r="DG27" s="655"/>
      <c r="DH27" s="655"/>
      <c r="DI27" s="655"/>
      <c r="DJ27" s="655"/>
      <c r="DK27" s="656"/>
      <c r="DL27" s="632">
        <v>1541691</v>
      </c>
      <c r="DM27" s="655"/>
      <c r="DN27" s="655"/>
      <c r="DO27" s="655"/>
      <c r="DP27" s="655"/>
      <c r="DQ27" s="655"/>
      <c r="DR27" s="655"/>
      <c r="DS27" s="655"/>
      <c r="DT27" s="655"/>
      <c r="DU27" s="655"/>
      <c r="DV27" s="656"/>
      <c r="DW27" s="628">
        <v>9.6</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350657</v>
      </c>
      <c r="S28" s="624"/>
      <c r="T28" s="624"/>
      <c r="U28" s="624"/>
      <c r="V28" s="624"/>
      <c r="W28" s="624"/>
      <c r="X28" s="624"/>
      <c r="Y28" s="625"/>
      <c r="Z28" s="626">
        <v>1.2</v>
      </c>
      <c r="AA28" s="626"/>
      <c r="AB28" s="626"/>
      <c r="AC28" s="626"/>
      <c r="AD28" s="627">
        <v>52272</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1945133</v>
      </c>
      <c r="CS28" s="624"/>
      <c r="CT28" s="624"/>
      <c r="CU28" s="624"/>
      <c r="CV28" s="624"/>
      <c r="CW28" s="624"/>
      <c r="CX28" s="624"/>
      <c r="CY28" s="625"/>
      <c r="CZ28" s="628">
        <v>6.8</v>
      </c>
      <c r="DA28" s="653"/>
      <c r="DB28" s="653"/>
      <c r="DC28" s="657"/>
      <c r="DD28" s="632">
        <v>1945133</v>
      </c>
      <c r="DE28" s="624"/>
      <c r="DF28" s="624"/>
      <c r="DG28" s="624"/>
      <c r="DH28" s="624"/>
      <c r="DI28" s="624"/>
      <c r="DJ28" s="624"/>
      <c r="DK28" s="625"/>
      <c r="DL28" s="632">
        <v>1945133</v>
      </c>
      <c r="DM28" s="624"/>
      <c r="DN28" s="624"/>
      <c r="DO28" s="624"/>
      <c r="DP28" s="624"/>
      <c r="DQ28" s="624"/>
      <c r="DR28" s="624"/>
      <c r="DS28" s="624"/>
      <c r="DT28" s="624"/>
      <c r="DU28" s="624"/>
      <c r="DV28" s="625"/>
      <c r="DW28" s="628">
        <v>12.2</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255978</v>
      </c>
      <c r="S29" s="624"/>
      <c r="T29" s="624"/>
      <c r="U29" s="624"/>
      <c r="V29" s="624"/>
      <c r="W29" s="624"/>
      <c r="X29" s="624"/>
      <c r="Y29" s="625"/>
      <c r="Z29" s="626">
        <v>0.8</v>
      </c>
      <c r="AA29" s="626"/>
      <c r="AB29" s="626"/>
      <c r="AC29" s="626"/>
      <c r="AD29" s="627" t="s">
        <v>140</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1945133</v>
      </c>
      <c r="CS29" s="655"/>
      <c r="CT29" s="655"/>
      <c r="CU29" s="655"/>
      <c r="CV29" s="655"/>
      <c r="CW29" s="655"/>
      <c r="CX29" s="655"/>
      <c r="CY29" s="656"/>
      <c r="CZ29" s="628">
        <v>6.8</v>
      </c>
      <c r="DA29" s="653"/>
      <c r="DB29" s="653"/>
      <c r="DC29" s="657"/>
      <c r="DD29" s="632">
        <v>1945133</v>
      </c>
      <c r="DE29" s="655"/>
      <c r="DF29" s="655"/>
      <c r="DG29" s="655"/>
      <c r="DH29" s="655"/>
      <c r="DI29" s="655"/>
      <c r="DJ29" s="655"/>
      <c r="DK29" s="656"/>
      <c r="DL29" s="632">
        <v>1945133</v>
      </c>
      <c r="DM29" s="655"/>
      <c r="DN29" s="655"/>
      <c r="DO29" s="655"/>
      <c r="DP29" s="655"/>
      <c r="DQ29" s="655"/>
      <c r="DR29" s="655"/>
      <c r="DS29" s="655"/>
      <c r="DT29" s="655"/>
      <c r="DU29" s="655"/>
      <c r="DV29" s="656"/>
      <c r="DW29" s="628">
        <v>12.2</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4414645</v>
      </c>
      <c r="S30" s="624"/>
      <c r="T30" s="624"/>
      <c r="U30" s="624"/>
      <c r="V30" s="624"/>
      <c r="W30" s="624"/>
      <c r="X30" s="624"/>
      <c r="Y30" s="625"/>
      <c r="Z30" s="626">
        <v>14.6</v>
      </c>
      <c r="AA30" s="626"/>
      <c r="AB30" s="626"/>
      <c r="AC30" s="626"/>
      <c r="AD30" s="627" t="s">
        <v>247</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1892774</v>
      </c>
      <c r="CS30" s="624"/>
      <c r="CT30" s="624"/>
      <c r="CU30" s="624"/>
      <c r="CV30" s="624"/>
      <c r="CW30" s="624"/>
      <c r="CX30" s="624"/>
      <c r="CY30" s="625"/>
      <c r="CZ30" s="628">
        <v>6.6</v>
      </c>
      <c r="DA30" s="653"/>
      <c r="DB30" s="653"/>
      <c r="DC30" s="657"/>
      <c r="DD30" s="632">
        <v>1892774</v>
      </c>
      <c r="DE30" s="624"/>
      <c r="DF30" s="624"/>
      <c r="DG30" s="624"/>
      <c r="DH30" s="624"/>
      <c r="DI30" s="624"/>
      <c r="DJ30" s="624"/>
      <c r="DK30" s="625"/>
      <c r="DL30" s="632">
        <v>1892774</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259</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99.3</v>
      </c>
      <c r="BH31" s="667"/>
      <c r="BI31" s="667"/>
      <c r="BJ31" s="667"/>
      <c r="BK31" s="667"/>
      <c r="BL31" s="667"/>
      <c r="BM31" s="618">
        <v>98.2</v>
      </c>
      <c r="BN31" s="667"/>
      <c r="BO31" s="667"/>
      <c r="BP31" s="667"/>
      <c r="BQ31" s="668"/>
      <c r="BR31" s="679">
        <v>99.4</v>
      </c>
      <c r="BS31" s="667"/>
      <c r="BT31" s="667"/>
      <c r="BU31" s="667"/>
      <c r="BV31" s="667"/>
      <c r="BW31" s="667"/>
      <c r="BX31" s="618">
        <v>98.1</v>
      </c>
      <c r="BY31" s="667"/>
      <c r="BZ31" s="667"/>
      <c r="CA31" s="667"/>
      <c r="CB31" s="668"/>
      <c r="CD31" s="661"/>
      <c r="CE31" s="662"/>
      <c r="CF31" s="620" t="s">
        <v>319</v>
      </c>
      <c r="CG31" s="621"/>
      <c r="CH31" s="621"/>
      <c r="CI31" s="621"/>
      <c r="CJ31" s="621"/>
      <c r="CK31" s="621"/>
      <c r="CL31" s="621"/>
      <c r="CM31" s="621"/>
      <c r="CN31" s="621"/>
      <c r="CO31" s="621"/>
      <c r="CP31" s="621"/>
      <c r="CQ31" s="622"/>
      <c r="CR31" s="623">
        <v>52359</v>
      </c>
      <c r="CS31" s="655"/>
      <c r="CT31" s="655"/>
      <c r="CU31" s="655"/>
      <c r="CV31" s="655"/>
      <c r="CW31" s="655"/>
      <c r="CX31" s="655"/>
      <c r="CY31" s="656"/>
      <c r="CZ31" s="628">
        <v>0.2</v>
      </c>
      <c r="DA31" s="653"/>
      <c r="DB31" s="653"/>
      <c r="DC31" s="657"/>
      <c r="DD31" s="632">
        <v>52359</v>
      </c>
      <c r="DE31" s="655"/>
      <c r="DF31" s="655"/>
      <c r="DG31" s="655"/>
      <c r="DH31" s="655"/>
      <c r="DI31" s="655"/>
      <c r="DJ31" s="655"/>
      <c r="DK31" s="656"/>
      <c r="DL31" s="632">
        <v>52359</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1857003</v>
      </c>
      <c r="S32" s="624"/>
      <c r="T32" s="624"/>
      <c r="U32" s="624"/>
      <c r="V32" s="624"/>
      <c r="W32" s="624"/>
      <c r="X32" s="624"/>
      <c r="Y32" s="625"/>
      <c r="Z32" s="626">
        <v>6.2</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321</v>
      </c>
      <c r="AX32" s="620" t="s">
        <v>322</v>
      </c>
      <c r="AY32" s="621"/>
      <c r="AZ32" s="621"/>
      <c r="BA32" s="621"/>
      <c r="BB32" s="621"/>
      <c r="BC32" s="621"/>
      <c r="BD32" s="621"/>
      <c r="BE32" s="621"/>
      <c r="BF32" s="622"/>
      <c r="BG32" s="680">
        <v>99</v>
      </c>
      <c r="BH32" s="655"/>
      <c r="BI32" s="655"/>
      <c r="BJ32" s="655"/>
      <c r="BK32" s="655"/>
      <c r="BL32" s="655"/>
      <c r="BM32" s="629">
        <v>97.6</v>
      </c>
      <c r="BN32" s="655"/>
      <c r="BO32" s="655"/>
      <c r="BP32" s="655"/>
      <c r="BQ32" s="678"/>
      <c r="BR32" s="680">
        <v>99.1</v>
      </c>
      <c r="BS32" s="655"/>
      <c r="BT32" s="655"/>
      <c r="BU32" s="655"/>
      <c r="BV32" s="655"/>
      <c r="BW32" s="655"/>
      <c r="BX32" s="629">
        <v>97.4</v>
      </c>
      <c r="BY32" s="655"/>
      <c r="BZ32" s="655"/>
      <c r="CA32" s="655"/>
      <c r="CB32" s="678"/>
      <c r="CD32" s="663"/>
      <c r="CE32" s="664"/>
      <c r="CF32" s="620" t="s">
        <v>323</v>
      </c>
      <c r="CG32" s="621"/>
      <c r="CH32" s="621"/>
      <c r="CI32" s="621"/>
      <c r="CJ32" s="621"/>
      <c r="CK32" s="621"/>
      <c r="CL32" s="621"/>
      <c r="CM32" s="621"/>
      <c r="CN32" s="621"/>
      <c r="CO32" s="621"/>
      <c r="CP32" s="621"/>
      <c r="CQ32" s="622"/>
      <c r="CR32" s="623" t="s">
        <v>140</v>
      </c>
      <c r="CS32" s="624"/>
      <c r="CT32" s="624"/>
      <c r="CU32" s="624"/>
      <c r="CV32" s="624"/>
      <c r="CW32" s="624"/>
      <c r="CX32" s="624"/>
      <c r="CY32" s="625"/>
      <c r="CZ32" s="628" t="s">
        <v>140</v>
      </c>
      <c r="DA32" s="653"/>
      <c r="DB32" s="653"/>
      <c r="DC32" s="657"/>
      <c r="DD32" s="632" t="s">
        <v>131</v>
      </c>
      <c r="DE32" s="624"/>
      <c r="DF32" s="624"/>
      <c r="DG32" s="624"/>
      <c r="DH32" s="624"/>
      <c r="DI32" s="624"/>
      <c r="DJ32" s="624"/>
      <c r="DK32" s="625"/>
      <c r="DL32" s="632" t="s">
        <v>247</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178780</v>
      </c>
      <c r="S33" s="624"/>
      <c r="T33" s="624"/>
      <c r="U33" s="624"/>
      <c r="V33" s="624"/>
      <c r="W33" s="624"/>
      <c r="X33" s="624"/>
      <c r="Y33" s="625"/>
      <c r="Z33" s="626">
        <v>0.6</v>
      </c>
      <c r="AA33" s="626"/>
      <c r="AB33" s="626"/>
      <c r="AC33" s="626"/>
      <c r="AD33" s="627">
        <v>12370</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99.6</v>
      </c>
      <c r="BH33" s="682"/>
      <c r="BI33" s="682"/>
      <c r="BJ33" s="682"/>
      <c r="BK33" s="682"/>
      <c r="BL33" s="682"/>
      <c r="BM33" s="683">
        <v>98.6</v>
      </c>
      <c r="BN33" s="682"/>
      <c r="BO33" s="682"/>
      <c r="BP33" s="682"/>
      <c r="BQ33" s="684"/>
      <c r="BR33" s="681">
        <v>99.6</v>
      </c>
      <c r="BS33" s="682"/>
      <c r="BT33" s="682"/>
      <c r="BU33" s="682"/>
      <c r="BV33" s="682"/>
      <c r="BW33" s="682"/>
      <c r="BX33" s="683">
        <v>98.6</v>
      </c>
      <c r="BY33" s="682"/>
      <c r="BZ33" s="682"/>
      <c r="CA33" s="682"/>
      <c r="CB33" s="684"/>
      <c r="CD33" s="620" t="s">
        <v>326</v>
      </c>
      <c r="CE33" s="621"/>
      <c r="CF33" s="621"/>
      <c r="CG33" s="621"/>
      <c r="CH33" s="621"/>
      <c r="CI33" s="621"/>
      <c r="CJ33" s="621"/>
      <c r="CK33" s="621"/>
      <c r="CL33" s="621"/>
      <c r="CM33" s="621"/>
      <c r="CN33" s="621"/>
      <c r="CO33" s="621"/>
      <c r="CP33" s="621"/>
      <c r="CQ33" s="622"/>
      <c r="CR33" s="623">
        <v>13908024</v>
      </c>
      <c r="CS33" s="655"/>
      <c r="CT33" s="655"/>
      <c r="CU33" s="655"/>
      <c r="CV33" s="655"/>
      <c r="CW33" s="655"/>
      <c r="CX33" s="655"/>
      <c r="CY33" s="656"/>
      <c r="CZ33" s="628">
        <v>48.9</v>
      </c>
      <c r="DA33" s="653"/>
      <c r="DB33" s="653"/>
      <c r="DC33" s="657"/>
      <c r="DD33" s="632">
        <v>10225864</v>
      </c>
      <c r="DE33" s="655"/>
      <c r="DF33" s="655"/>
      <c r="DG33" s="655"/>
      <c r="DH33" s="655"/>
      <c r="DI33" s="655"/>
      <c r="DJ33" s="655"/>
      <c r="DK33" s="656"/>
      <c r="DL33" s="632">
        <v>6442827</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1025835</v>
      </c>
      <c r="S34" s="624"/>
      <c r="T34" s="624"/>
      <c r="U34" s="624"/>
      <c r="V34" s="624"/>
      <c r="W34" s="624"/>
      <c r="X34" s="624"/>
      <c r="Y34" s="625"/>
      <c r="Z34" s="626">
        <v>3.4</v>
      </c>
      <c r="AA34" s="626"/>
      <c r="AB34" s="626"/>
      <c r="AC34" s="626"/>
      <c r="AD34" s="627" t="s">
        <v>131</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5630813</v>
      </c>
      <c r="CS34" s="624"/>
      <c r="CT34" s="624"/>
      <c r="CU34" s="624"/>
      <c r="CV34" s="624"/>
      <c r="CW34" s="624"/>
      <c r="CX34" s="624"/>
      <c r="CY34" s="625"/>
      <c r="CZ34" s="628">
        <v>19.8</v>
      </c>
      <c r="DA34" s="653"/>
      <c r="DB34" s="653"/>
      <c r="DC34" s="657"/>
      <c r="DD34" s="632">
        <v>4060131</v>
      </c>
      <c r="DE34" s="624"/>
      <c r="DF34" s="624"/>
      <c r="DG34" s="624"/>
      <c r="DH34" s="624"/>
      <c r="DI34" s="624"/>
      <c r="DJ34" s="624"/>
      <c r="DK34" s="625"/>
      <c r="DL34" s="632">
        <v>3245669</v>
      </c>
      <c r="DM34" s="624"/>
      <c r="DN34" s="624"/>
      <c r="DO34" s="624"/>
      <c r="DP34" s="624"/>
      <c r="DQ34" s="624"/>
      <c r="DR34" s="624"/>
      <c r="DS34" s="624"/>
      <c r="DT34" s="624"/>
      <c r="DU34" s="624"/>
      <c r="DV34" s="625"/>
      <c r="DW34" s="628">
        <v>20.3</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2380045</v>
      </c>
      <c r="S35" s="624"/>
      <c r="T35" s="624"/>
      <c r="U35" s="624"/>
      <c r="V35" s="624"/>
      <c r="W35" s="624"/>
      <c r="X35" s="624"/>
      <c r="Y35" s="625"/>
      <c r="Z35" s="626">
        <v>7.9</v>
      </c>
      <c r="AA35" s="626"/>
      <c r="AB35" s="626"/>
      <c r="AC35" s="626"/>
      <c r="AD35" s="627" t="s">
        <v>247</v>
      </c>
      <c r="AE35" s="627"/>
      <c r="AF35" s="627"/>
      <c r="AG35" s="627"/>
      <c r="AH35" s="627"/>
      <c r="AI35" s="627"/>
      <c r="AJ35" s="627"/>
      <c r="AK35" s="627"/>
      <c r="AL35" s="628" t="s">
        <v>247</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73746</v>
      </c>
      <c r="CS35" s="655"/>
      <c r="CT35" s="655"/>
      <c r="CU35" s="655"/>
      <c r="CV35" s="655"/>
      <c r="CW35" s="655"/>
      <c r="CX35" s="655"/>
      <c r="CY35" s="656"/>
      <c r="CZ35" s="628">
        <v>0.3</v>
      </c>
      <c r="DA35" s="653"/>
      <c r="DB35" s="653"/>
      <c r="DC35" s="657"/>
      <c r="DD35" s="632">
        <v>70167</v>
      </c>
      <c r="DE35" s="655"/>
      <c r="DF35" s="655"/>
      <c r="DG35" s="655"/>
      <c r="DH35" s="655"/>
      <c r="DI35" s="655"/>
      <c r="DJ35" s="655"/>
      <c r="DK35" s="656"/>
      <c r="DL35" s="632">
        <v>70167</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1347835</v>
      </c>
      <c r="S36" s="624"/>
      <c r="T36" s="624"/>
      <c r="U36" s="624"/>
      <c r="V36" s="624"/>
      <c r="W36" s="624"/>
      <c r="X36" s="624"/>
      <c r="Y36" s="625"/>
      <c r="Z36" s="626">
        <v>4.5</v>
      </c>
      <c r="AA36" s="626"/>
      <c r="AB36" s="626"/>
      <c r="AC36" s="626"/>
      <c r="AD36" s="627" t="s">
        <v>131</v>
      </c>
      <c r="AE36" s="627"/>
      <c r="AF36" s="627"/>
      <c r="AG36" s="627"/>
      <c r="AH36" s="627"/>
      <c r="AI36" s="627"/>
      <c r="AJ36" s="627"/>
      <c r="AK36" s="627"/>
      <c r="AL36" s="628" t="s">
        <v>247</v>
      </c>
      <c r="AM36" s="629"/>
      <c r="AN36" s="629"/>
      <c r="AO36" s="630"/>
      <c r="AP36" s="222"/>
      <c r="AQ36" s="689" t="s">
        <v>334</v>
      </c>
      <c r="AR36" s="690"/>
      <c r="AS36" s="690"/>
      <c r="AT36" s="690"/>
      <c r="AU36" s="690"/>
      <c r="AV36" s="690"/>
      <c r="AW36" s="690"/>
      <c r="AX36" s="690"/>
      <c r="AY36" s="691"/>
      <c r="AZ36" s="612">
        <v>3654317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189439</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2449868</v>
      </c>
      <c r="CS36" s="624"/>
      <c r="CT36" s="624"/>
      <c r="CU36" s="624"/>
      <c r="CV36" s="624"/>
      <c r="CW36" s="624"/>
      <c r="CX36" s="624"/>
      <c r="CY36" s="625"/>
      <c r="CZ36" s="628">
        <v>8.6</v>
      </c>
      <c r="DA36" s="653"/>
      <c r="DB36" s="653"/>
      <c r="DC36" s="657"/>
      <c r="DD36" s="632">
        <v>2129807</v>
      </c>
      <c r="DE36" s="624"/>
      <c r="DF36" s="624"/>
      <c r="DG36" s="624"/>
      <c r="DH36" s="624"/>
      <c r="DI36" s="624"/>
      <c r="DJ36" s="624"/>
      <c r="DK36" s="625"/>
      <c r="DL36" s="632">
        <v>1197115</v>
      </c>
      <c r="DM36" s="624"/>
      <c r="DN36" s="624"/>
      <c r="DO36" s="624"/>
      <c r="DP36" s="624"/>
      <c r="DQ36" s="624"/>
      <c r="DR36" s="624"/>
      <c r="DS36" s="624"/>
      <c r="DT36" s="624"/>
      <c r="DU36" s="624"/>
      <c r="DV36" s="625"/>
      <c r="DW36" s="628">
        <v>7.5</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605853</v>
      </c>
      <c r="S37" s="624"/>
      <c r="T37" s="624"/>
      <c r="U37" s="624"/>
      <c r="V37" s="624"/>
      <c r="W37" s="624"/>
      <c r="X37" s="624"/>
      <c r="Y37" s="625"/>
      <c r="Z37" s="626">
        <v>2</v>
      </c>
      <c r="AA37" s="626"/>
      <c r="AB37" s="626"/>
      <c r="AC37" s="626"/>
      <c r="AD37" s="627">
        <v>5999</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1027819</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187550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142562</v>
      </c>
      <c r="CS37" s="655"/>
      <c r="CT37" s="655"/>
      <c r="CU37" s="655"/>
      <c r="CV37" s="655"/>
      <c r="CW37" s="655"/>
      <c r="CX37" s="655"/>
      <c r="CY37" s="656"/>
      <c r="CZ37" s="628">
        <v>0.5</v>
      </c>
      <c r="DA37" s="653"/>
      <c r="DB37" s="653"/>
      <c r="DC37" s="657"/>
      <c r="DD37" s="632">
        <v>142562</v>
      </c>
      <c r="DE37" s="655"/>
      <c r="DF37" s="655"/>
      <c r="DG37" s="655"/>
      <c r="DH37" s="655"/>
      <c r="DI37" s="655"/>
      <c r="DJ37" s="655"/>
      <c r="DK37" s="656"/>
      <c r="DL37" s="632">
        <v>142562</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821623</v>
      </c>
      <c r="S38" s="624"/>
      <c r="T38" s="624"/>
      <c r="U38" s="624"/>
      <c r="V38" s="624"/>
      <c r="W38" s="624"/>
      <c r="X38" s="624"/>
      <c r="Y38" s="625"/>
      <c r="Z38" s="626">
        <v>2.7</v>
      </c>
      <c r="AA38" s="626"/>
      <c r="AB38" s="626"/>
      <c r="AC38" s="626"/>
      <c r="AD38" s="627" t="s">
        <v>131</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88955</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8601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2537543</v>
      </c>
      <c r="CS38" s="624"/>
      <c r="CT38" s="624"/>
      <c r="CU38" s="624"/>
      <c r="CV38" s="624"/>
      <c r="CW38" s="624"/>
      <c r="CX38" s="624"/>
      <c r="CY38" s="625"/>
      <c r="CZ38" s="628">
        <v>8.9</v>
      </c>
      <c r="DA38" s="653"/>
      <c r="DB38" s="653"/>
      <c r="DC38" s="657"/>
      <c r="DD38" s="632">
        <v>2040173</v>
      </c>
      <c r="DE38" s="624"/>
      <c r="DF38" s="624"/>
      <c r="DG38" s="624"/>
      <c r="DH38" s="624"/>
      <c r="DI38" s="624"/>
      <c r="DJ38" s="624"/>
      <c r="DK38" s="625"/>
      <c r="DL38" s="632">
        <v>1929876</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140</v>
      </c>
      <c r="AE39" s="627"/>
      <c r="AF39" s="627"/>
      <c r="AG39" s="627"/>
      <c r="AH39" s="627"/>
      <c r="AI39" s="627"/>
      <c r="AJ39" s="627"/>
      <c r="AK39" s="627"/>
      <c r="AL39" s="628" t="s">
        <v>259</v>
      </c>
      <c r="AM39" s="629"/>
      <c r="AN39" s="629"/>
      <c r="AO39" s="630"/>
      <c r="AQ39" s="686" t="s">
        <v>346</v>
      </c>
      <c r="AR39" s="687"/>
      <c r="AS39" s="687"/>
      <c r="AT39" s="687"/>
      <c r="AU39" s="687"/>
      <c r="AV39" s="687"/>
      <c r="AW39" s="687"/>
      <c r="AX39" s="687"/>
      <c r="AY39" s="688"/>
      <c r="AZ39" s="623">
        <v>48572</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12717</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2674591</v>
      </c>
      <c r="CS39" s="655"/>
      <c r="CT39" s="655"/>
      <c r="CU39" s="655"/>
      <c r="CV39" s="655"/>
      <c r="CW39" s="655"/>
      <c r="CX39" s="655"/>
      <c r="CY39" s="656"/>
      <c r="CZ39" s="628">
        <v>9.4</v>
      </c>
      <c r="DA39" s="653"/>
      <c r="DB39" s="653"/>
      <c r="DC39" s="657"/>
      <c r="DD39" s="632">
        <v>1495123</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379123</v>
      </c>
      <c r="S40" s="624"/>
      <c r="T40" s="624"/>
      <c r="U40" s="624"/>
      <c r="V40" s="624"/>
      <c r="W40" s="624"/>
      <c r="X40" s="624"/>
      <c r="Y40" s="625"/>
      <c r="Z40" s="626">
        <v>1.3</v>
      </c>
      <c r="AA40" s="626"/>
      <c r="AB40" s="626"/>
      <c r="AC40" s="626"/>
      <c r="AD40" s="627" t="s">
        <v>131</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131</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105</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541463</v>
      </c>
      <c r="CS40" s="624"/>
      <c r="CT40" s="624"/>
      <c r="CU40" s="624"/>
      <c r="CV40" s="624"/>
      <c r="CW40" s="624"/>
      <c r="CX40" s="624"/>
      <c r="CY40" s="625"/>
      <c r="CZ40" s="628">
        <v>1.9</v>
      </c>
      <c r="DA40" s="653"/>
      <c r="DB40" s="653"/>
      <c r="DC40" s="657"/>
      <c r="DD40" s="632">
        <v>430463</v>
      </c>
      <c r="DE40" s="624"/>
      <c r="DF40" s="624"/>
      <c r="DG40" s="624"/>
      <c r="DH40" s="624"/>
      <c r="DI40" s="624"/>
      <c r="DJ40" s="624"/>
      <c r="DK40" s="625"/>
      <c r="DL40" s="632" t="s">
        <v>259</v>
      </c>
      <c r="DM40" s="624"/>
      <c r="DN40" s="624"/>
      <c r="DO40" s="624"/>
      <c r="DP40" s="624"/>
      <c r="DQ40" s="624"/>
      <c r="DR40" s="624"/>
      <c r="DS40" s="624"/>
      <c r="DT40" s="624"/>
      <c r="DU40" s="624"/>
      <c r="DV40" s="625"/>
      <c r="DW40" s="628" t="s">
        <v>247</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30146439</v>
      </c>
      <c r="S41" s="696"/>
      <c r="T41" s="696"/>
      <c r="U41" s="696"/>
      <c r="V41" s="696"/>
      <c r="W41" s="696"/>
      <c r="X41" s="696"/>
      <c r="Y41" s="700"/>
      <c r="Z41" s="701">
        <v>100</v>
      </c>
      <c r="AA41" s="701"/>
      <c r="AB41" s="701"/>
      <c r="AC41" s="701"/>
      <c r="AD41" s="702">
        <v>15621694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496128</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247</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1992843</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354</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1825997</v>
      </c>
      <c r="CS42" s="655"/>
      <c r="CT42" s="655"/>
      <c r="CU42" s="655"/>
      <c r="CV42" s="655"/>
      <c r="CW42" s="655"/>
      <c r="CX42" s="655"/>
      <c r="CY42" s="656"/>
      <c r="CZ42" s="628">
        <v>6.4</v>
      </c>
      <c r="DA42" s="653"/>
      <c r="DB42" s="653"/>
      <c r="DC42" s="657"/>
      <c r="DD42" s="632">
        <v>918570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112150</v>
      </c>
      <c r="CS43" s="655"/>
      <c r="CT43" s="655"/>
      <c r="CU43" s="655"/>
      <c r="CV43" s="655"/>
      <c r="CW43" s="655"/>
      <c r="CX43" s="655"/>
      <c r="CY43" s="656"/>
      <c r="CZ43" s="628">
        <v>0.4</v>
      </c>
      <c r="DA43" s="653"/>
      <c r="DB43" s="653"/>
      <c r="DC43" s="657"/>
      <c r="DD43" s="632">
        <v>112150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1812557</v>
      </c>
      <c r="CS44" s="624"/>
      <c r="CT44" s="624"/>
      <c r="CU44" s="624"/>
      <c r="CV44" s="624"/>
      <c r="CW44" s="624"/>
      <c r="CX44" s="624"/>
      <c r="CY44" s="625"/>
      <c r="CZ44" s="628">
        <v>6.4</v>
      </c>
      <c r="DA44" s="629"/>
      <c r="DB44" s="629"/>
      <c r="DC44" s="635"/>
      <c r="DD44" s="632">
        <v>909750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516528</v>
      </c>
      <c r="CS45" s="655"/>
      <c r="CT45" s="655"/>
      <c r="CU45" s="655"/>
      <c r="CV45" s="655"/>
      <c r="CW45" s="655"/>
      <c r="CX45" s="655"/>
      <c r="CY45" s="656"/>
      <c r="CZ45" s="628">
        <v>1.8</v>
      </c>
      <c r="DA45" s="653"/>
      <c r="DB45" s="653"/>
      <c r="DC45" s="657"/>
      <c r="DD45" s="632">
        <v>45092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1258820</v>
      </c>
      <c r="CS46" s="624"/>
      <c r="CT46" s="624"/>
      <c r="CU46" s="624"/>
      <c r="CV46" s="624"/>
      <c r="CW46" s="624"/>
      <c r="CX46" s="624"/>
      <c r="CY46" s="625"/>
      <c r="CZ46" s="628">
        <v>4.4000000000000004</v>
      </c>
      <c r="DA46" s="629"/>
      <c r="DB46" s="629"/>
      <c r="DC46" s="635"/>
      <c r="DD46" s="632">
        <v>854449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13440</v>
      </c>
      <c r="CS47" s="655"/>
      <c r="CT47" s="655"/>
      <c r="CU47" s="655"/>
      <c r="CV47" s="655"/>
      <c r="CW47" s="655"/>
      <c r="CX47" s="655"/>
      <c r="CY47" s="656"/>
      <c r="CZ47" s="628">
        <v>0</v>
      </c>
      <c r="DA47" s="653"/>
      <c r="DB47" s="653"/>
      <c r="DC47" s="657"/>
      <c r="DD47" s="632">
        <v>8820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28468991</v>
      </c>
      <c r="CS49" s="682"/>
      <c r="CT49" s="682"/>
      <c r="CU49" s="682"/>
      <c r="CV49" s="682"/>
      <c r="CW49" s="682"/>
      <c r="CX49" s="682"/>
      <c r="CY49" s="711"/>
      <c r="CZ49" s="703">
        <v>100</v>
      </c>
      <c r="DA49" s="712"/>
      <c r="DB49" s="712"/>
      <c r="DC49" s="713"/>
      <c r="DD49" s="714">
        <v>19352591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QcnEyeztWpENrbxoPzLfvuydB45dXkgdN3vXqGzNmEWnK3uSI0qNv32z9zpCwUBg6A4vYEIsmy78oPCMkP9nQ==" saltValue="NBiAZweyawWx4qDI1E4Xn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30146</v>
      </c>
      <c r="R7" s="753"/>
      <c r="S7" s="753"/>
      <c r="T7" s="753"/>
      <c r="U7" s="753"/>
      <c r="V7" s="753">
        <v>28469</v>
      </c>
      <c r="W7" s="753"/>
      <c r="X7" s="753"/>
      <c r="Y7" s="753"/>
      <c r="Z7" s="753"/>
      <c r="AA7" s="753">
        <v>1677</v>
      </c>
      <c r="AB7" s="753"/>
      <c r="AC7" s="753"/>
      <c r="AD7" s="753"/>
      <c r="AE7" s="754"/>
      <c r="AF7" s="755">
        <v>1245</v>
      </c>
      <c r="AG7" s="756"/>
      <c r="AH7" s="756"/>
      <c r="AI7" s="756"/>
      <c r="AJ7" s="757"/>
      <c r="AK7" s="758">
        <v>2334</v>
      </c>
      <c r="AL7" s="759"/>
      <c r="AM7" s="759"/>
      <c r="AN7" s="759"/>
      <c r="AO7" s="759"/>
      <c r="AP7" s="759">
        <v>19262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0</v>
      </c>
      <c r="CI7" s="744"/>
      <c r="CJ7" s="744"/>
      <c r="CK7" s="744"/>
      <c r="CL7" s="745"/>
      <c r="CM7" s="743">
        <v>54</v>
      </c>
      <c r="CN7" s="744"/>
      <c r="CO7" s="744"/>
      <c r="CP7" s="744"/>
      <c r="CQ7" s="745"/>
      <c r="CR7" s="743">
        <v>10</v>
      </c>
      <c r="CS7" s="744"/>
      <c r="CT7" s="744"/>
      <c r="CU7" s="744"/>
      <c r="CV7" s="745"/>
      <c r="CW7" s="743" t="s">
        <v>587</v>
      </c>
      <c r="CX7" s="744"/>
      <c r="CY7" s="744"/>
      <c r="CZ7" s="744"/>
      <c r="DA7" s="745"/>
      <c r="DB7" s="743">
        <v>1</v>
      </c>
      <c r="DC7" s="744"/>
      <c r="DD7" s="744"/>
      <c r="DE7" s="744"/>
      <c r="DF7" s="745"/>
      <c r="DG7" s="743">
        <v>22</v>
      </c>
      <c r="DH7" s="744"/>
      <c r="DI7" s="744"/>
      <c r="DJ7" s="744"/>
      <c r="DK7" s="745"/>
      <c r="DL7" s="743" t="s">
        <v>587</v>
      </c>
      <c r="DM7" s="744"/>
      <c r="DN7" s="744"/>
      <c r="DO7" s="744"/>
      <c r="DP7" s="745"/>
      <c r="DQ7" s="743" t="s">
        <v>587</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22</v>
      </c>
      <c r="CI8" s="777"/>
      <c r="CJ8" s="777"/>
      <c r="CK8" s="777"/>
      <c r="CL8" s="778"/>
      <c r="CM8" s="776">
        <v>157</v>
      </c>
      <c r="CN8" s="777"/>
      <c r="CO8" s="777"/>
      <c r="CP8" s="777"/>
      <c r="CQ8" s="778"/>
      <c r="CR8" s="776">
        <v>15</v>
      </c>
      <c r="CS8" s="777"/>
      <c r="CT8" s="777"/>
      <c r="CU8" s="777"/>
      <c r="CV8" s="778"/>
      <c r="CW8" s="776" t="s">
        <v>587</v>
      </c>
      <c r="CX8" s="777"/>
      <c r="CY8" s="777"/>
      <c r="CZ8" s="777"/>
      <c r="DA8" s="778"/>
      <c r="DB8" s="776" t="s">
        <v>587</v>
      </c>
      <c r="DC8" s="777"/>
      <c r="DD8" s="777"/>
      <c r="DE8" s="777"/>
      <c r="DF8" s="778"/>
      <c r="DG8" s="776" t="s">
        <v>587</v>
      </c>
      <c r="DH8" s="777"/>
      <c r="DI8" s="777"/>
      <c r="DJ8" s="777"/>
      <c r="DK8" s="778"/>
      <c r="DL8" s="776" t="s">
        <v>587</v>
      </c>
      <c r="DM8" s="777"/>
      <c r="DN8" s="777"/>
      <c r="DO8" s="777"/>
      <c r="DP8" s="778"/>
      <c r="DQ8" s="776" t="s">
        <v>587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30146</v>
      </c>
      <c r="R23" s="793"/>
      <c r="S23" s="793"/>
      <c r="T23" s="793"/>
      <c r="U23" s="793"/>
      <c r="V23" s="793">
        <v>28469</v>
      </c>
      <c r="W23" s="793"/>
      <c r="X23" s="793"/>
      <c r="Y23" s="793"/>
      <c r="Z23" s="793"/>
      <c r="AA23" s="793">
        <v>1677</v>
      </c>
      <c r="AB23" s="793"/>
      <c r="AC23" s="793"/>
      <c r="AD23" s="793"/>
      <c r="AE23" s="794"/>
      <c r="AF23" s="795">
        <v>1245</v>
      </c>
      <c r="AG23" s="793"/>
      <c r="AH23" s="793"/>
      <c r="AI23" s="793"/>
      <c r="AJ23" s="796"/>
      <c r="AK23" s="797"/>
      <c r="AL23" s="798"/>
      <c r="AM23" s="798"/>
      <c r="AN23" s="798"/>
      <c r="AO23" s="798"/>
      <c r="AP23" s="793">
        <v>19262</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6855</v>
      </c>
      <c r="R28" s="823"/>
      <c r="S28" s="823"/>
      <c r="T28" s="823"/>
      <c r="U28" s="823"/>
      <c r="V28" s="823">
        <v>6666</v>
      </c>
      <c r="W28" s="823"/>
      <c r="X28" s="823"/>
      <c r="Y28" s="823"/>
      <c r="Z28" s="823"/>
      <c r="AA28" s="823">
        <f>Q28-V28</f>
        <v>189</v>
      </c>
      <c r="AB28" s="823"/>
      <c r="AC28" s="823"/>
      <c r="AD28" s="823"/>
      <c r="AE28" s="824"/>
      <c r="AF28" s="825">
        <v>189</v>
      </c>
      <c r="AG28" s="823"/>
      <c r="AH28" s="823"/>
      <c r="AI28" s="823"/>
      <c r="AJ28" s="826"/>
      <c r="AK28" s="827">
        <v>695</v>
      </c>
      <c r="AL28" s="828"/>
      <c r="AM28" s="828"/>
      <c r="AN28" s="828"/>
      <c r="AO28" s="828"/>
      <c r="AP28" s="828" t="s">
        <v>587</v>
      </c>
      <c r="AQ28" s="828"/>
      <c r="AR28" s="828"/>
      <c r="AS28" s="828"/>
      <c r="AT28" s="828"/>
      <c r="AU28" s="828" t="s">
        <v>587</v>
      </c>
      <c r="AV28" s="828"/>
      <c r="AW28" s="828"/>
      <c r="AX28" s="828"/>
      <c r="AY28" s="828"/>
      <c r="AZ28" s="829" t="s">
        <v>587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5702</v>
      </c>
      <c r="R29" s="784"/>
      <c r="S29" s="784"/>
      <c r="T29" s="784"/>
      <c r="U29" s="784"/>
      <c r="V29" s="784">
        <v>5278</v>
      </c>
      <c r="W29" s="784"/>
      <c r="X29" s="784"/>
      <c r="Y29" s="784"/>
      <c r="Z29" s="784"/>
      <c r="AA29" s="785">
        <f t="shared" ref="AA29:AA34" si="0">Q29-V29</f>
        <v>424</v>
      </c>
      <c r="AB29" s="787"/>
      <c r="AC29" s="787"/>
      <c r="AD29" s="787"/>
      <c r="AE29" s="788"/>
      <c r="AF29" s="786">
        <v>423</v>
      </c>
      <c r="AG29" s="787"/>
      <c r="AH29" s="787"/>
      <c r="AI29" s="787"/>
      <c r="AJ29" s="788"/>
      <c r="AK29" s="834">
        <v>946</v>
      </c>
      <c r="AL29" s="830"/>
      <c r="AM29" s="830"/>
      <c r="AN29" s="830"/>
      <c r="AO29" s="830"/>
      <c r="AP29" s="830" t="s">
        <v>587</v>
      </c>
      <c r="AQ29" s="830"/>
      <c r="AR29" s="830"/>
      <c r="AS29" s="830"/>
      <c r="AT29" s="830"/>
      <c r="AU29" s="830" t="s">
        <v>587</v>
      </c>
      <c r="AV29" s="830"/>
      <c r="AW29" s="830"/>
      <c r="AX29" s="830"/>
      <c r="AY29" s="830"/>
      <c r="AZ29" s="831" t="s">
        <v>587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1421</v>
      </c>
      <c r="R30" s="784"/>
      <c r="S30" s="784"/>
      <c r="T30" s="784"/>
      <c r="U30" s="784"/>
      <c r="V30" s="784">
        <v>1413</v>
      </c>
      <c r="W30" s="784"/>
      <c r="X30" s="784"/>
      <c r="Y30" s="784"/>
      <c r="Z30" s="784"/>
      <c r="AA30" s="785">
        <f t="shared" si="0"/>
        <v>8</v>
      </c>
      <c r="AB30" s="787"/>
      <c r="AC30" s="787"/>
      <c r="AD30" s="787"/>
      <c r="AE30" s="788"/>
      <c r="AF30" s="786">
        <v>8</v>
      </c>
      <c r="AG30" s="787"/>
      <c r="AH30" s="787"/>
      <c r="AI30" s="787"/>
      <c r="AJ30" s="788"/>
      <c r="AK30" s="834">
        <v>215</v>
      </c>
      <c r="AL30" s="830"/>
      <c r="AM30" s="830"/>
      <c r="AN30" s="830"/>
      <c r="AO30" s="830"/>
      <c r="AP30" s="830" t="s">
        <v>587</v>
      </c>
      <c r="AQ30" s="830"/>
      <c r="AR30" s="830"/>
      <c r="AS30" s="830"/>
      <c r="AT30" s="830"/>
      <c r="AU30" s="830" t="s">
        <v>587</v>
      </c>
      <c r="AV30" s="830"/>
      <c r="AW30" s="830"/>
      <c r="AX30" s="830"/>
      <c r="AY30" s="830"/>
      <c r="AZ30" s="831" t="s">
        <v>587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1204</v>
      </c>
      <c r="R31" s="784"/>
      <c r="S31" s="784"/>
      <c r="T31" s="784"/>
      <c r="U31" s="784"/>
      <c r="V31" s="784">
        <v>1122</v>
      </c>
      <c r="W31" s="784"/>
      <c r="X31" s="784"/>
      <c r="Y31" s="784"/>
      <c r="Z31" s="784"/>
      <c r="AA31" s="785">
        <f t="shared" si="0"/>
        <v>82</v>
      </c>
      <c r="AB31" s="787"/>
      <c r="AC31" s="787"/>
      <c r="AD31" s="787"/>
      <c r="AE31" s="788"/>
      <c r="AF31" s="786">
        <v>1084</v>
      </c>
      <c r="AG31" s="787"/>
      <c r="AH31" s="787"/>
      <c r="AI31" s="787"/>
      <c r="AJ31" s="788"/>
      <c r="AK31" s="834">
        <v>1</v>
      </c>
      <c r="AL31" s="830"/>
      <c r="AM31" s="830"/>
      <c r="AN31" s="830"/>
      <c r="AO31" s="830"/>
      <c r="AP31" s="830" t="s">
        <v>587</v>
      </c>
      <c r="AQ31" s="830"/>
      <c r="AR31" s="830"/>
      <c r="AS31" s="830"/>
      <c r="AT31" s="830"/>
      <c r="AU31" s="830" t="s">
        <v>587</v>
      </c>
      <c r="AV31" s="830"/>
      <c r="AW31" s="830"/>
      <c r="AX31" s="830"/>
      <c r="AY31" s="830"/>
      <c r="AZ31" s="831" t="s">
        <v>587</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1615</v>
      </c>
      <c r="R32" s="784"/>
      <c r="S32" s="784"/>
      <c r="T32" s="784"/>
      <c r="U32" s="784"/>
      <c r="V32" s="784">
        <v>1549</v>
      </c>
      <c r="W32" s="784"/>
      <c r="X32" s="784"/>
      <c r="Y32" s="784"/>
      <c r="Z32" s="784"/>
      <c r="AA32" s="785">
        <f t="shared" si="0"/>
        <v>66</v>
      </c>
      <c r="AB32" s="787"/>
      <c r="AC32" s="787"/>
      <c r="AD32" s="787"/>
      <c r="AE32" s="788"/>
      <c r="AF32" s="786">
        <v>334</v>
      </c>
      <c r="AG32" s="787"/>
      <c r="AH32" s="787"/>
      <c r="AI32" s="787"/>
      <c r="AJ32" s="788"/>
      <c r="AK32" s="834">
        <v>500</v>
      </c>
      <c r="AL32" s="830"/>
      <c r="AM32" s="830"/>
      <c r="AN32" s="830"/>
      <c r="AO32" s="830"/>
      <c r="AP32" s="830">
        <v>6327</v>
      </c>
      <c r="AQ32" s="830"/>
      <c r="AR32" s="830"/>
      <c r="AS32" s="830"/>
      <c r="AT32" s="830"/>
      <c r="AU32" s="830">
        <v>4891</v>
      </c>
      <c r="AV32" s="830"/>
      <c r="AW32" s="830"/>
      <c r="AX32" s="830"/>
      <c r="AY32" s="830"/>
      <c r="AZ32" s="831" t="s">
        <v>587</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314</v>
      </c>
      <c r="R33" s="784"/>
      <c r="S33" s="784"/>
      <c r="T33" s="784"/>
      <c r="U33" s="784"/>
      <c r="V33" s="784">
        <v>218</v>
      </c>
      <c r="W33" s="784"/>
      <c r="X33" s="784"/>
      <c r="Y33" s="784"/>
      <c r="Z33" s="784"/>
      <c r="AA33" s="785">
        <f t="shared" si="0"/>
        <v>96</v>
      </c>
      <c r="AB33" s="787"/>
      <c r="AC33" s="787"/>
      <c r="AD33" s="787"/>
      <c r="AE33" s="788"/>
      <c r="AF33" s="786">
        <v>96</v>
      </c>
      <c r="AG33" s="787"/>
      <c r="AH33" s="787"/>
      <c r="AI33" s="787"/>
      <c r="AJ33" s="788"/>
      <c r="AK33" s="834">
        <v>23</v>
      </c>
      <c r="AL33" s="830"/>
      <c r="AM33" s="830"/>
      <c r="AN33" s="830"/>
      <c r="AO33" s="830"/>
      <c r="AP33" s="830" t="s">
        <v>587</v>
      </c>
      <c r="AQ33" s="830"/>
      <c r="AR33" s="830"/>
      <c r="AS33" s="830"/>
      <c r="AT33" s="830"/>
      <c r="AU33" s="830" t="s">
        <v>587</v>
      </c>
      <c r="AV33" s="830"/>
      <c r="AW33" s="830"/>
      <c r="AX33" s="830"/>
      <c r="AY33" s="830"/>
      <c r="AZ33" s="831" t="s">
        <v>587</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59</v>
      </c>
      <c r="R34" s="784"/>
      <c r="S34" s="784"/>
      <c r="T34" s="784"/>
      <c r="U34" s="784"/>
      <c r="V34" s="784">
        <v>53</v>
      </c>
      <c r="W34" s="784"/>
      <c r="X34" s="784"/>
      <c r="Y34" s="784"/>
      <c r="Z34" s="784"/>
      <c r="AA34" s="785">
        <f t="shared" si="0"/>
        <v>6</v>
      </c>
      <c r="AB34" s="787"/>
      <c r="AC34" s="787"/>
      <c r="AD34" s="787"/>
      <c r="AE34" s="788"/>
      <c r="AF34" s="786">
        <v>6</v>
      </c>
      <c r="AG34" s="787"/>
      <c r="AH34" s="787"/>
      <c r="AI34" s="787"/>
      <c r="AJ34" s="788"/>
      <c r="AK34" s="834">
        <v>49</v>
      </c>
      <c r="AL34" s="830"/>
      <c r="AM34" s="830"/>
      <c r="AN34" s="830"/>
      <c r="AO34" s="830"/>
      <c r="AP34" s="830" t="s">
        <v>587</v>
      </c>
      <c r="AQ34" s="830"/>
      <c r="AR34" s="830"/>
      <c r="AS34" s="830"/>
      <c r="AT34" s="830"/>
      <c r="AU34" s="830" t="s">
        <v>587</v>
      </c>
      <c r="AV34" s="830"/>
      <c r="AW34" s="830"/>
      <c r="AX34" s="830"/>
      <c r="AY34" s="830"/>
      <c r="AZ34" s="831" t="s">
        <v>587</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2140</v>
      </c>
      <c r="AG63" s="844"/>
      <c r="AH63" s="844"/>
      <c r="AI63" s="844"/>
      <c r="AJ63" s="845"/>
      <c r="AK63" s="846"/>
      <c r="AL63" s="841"/>
      <c r="AM63" s="841"/>
      <c r="AN63" s="841"/>
      <c r="AO63" s="841"/>
      <c r="AP63" s="844">
        <v>6327</v>
      </c>
      <c r="AQ63" s="844"/>
      <c r="AR63" s="844"/>
      <c r="AS63" s="844"/>
      <c r="AT63" s="844"/>
      <c r="AU63" s="844">
        <v>4891</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399</v>
      </c>
      <c r="R66" s="734"/>
      <c r="S66" s="734"/>
      <c r="T66" s="734"/>
      <c r="U66" s="735"/>
      <c r="V66" s="733" t="s">
        <v>422</v>
      </c>
      <c r="W66" s="734"/>
      <c r="X66" s="734"/>
      <c r="Y66" s="734"/>
      <c r="Z66" s="735"/>
      <c r="AA66" s="733" t="s">
        <v>401</v>
      </c>
      <c r="AB66" s="734"/>
      <c r="AC66" s="734"/>
      <c r="AD66" s="734"/>
      <c r="AE66" s="735"/>
      <c r="AF66" s="854" t="s">
        <v>423</v>
      </c>
      <c r="AG66" s="815"/>
      <c r="AH66" s="815"/>
      <c r="AI66" s="815"/>
      <c r="AJ66" s="855"/>
      <c r="AK66" s="733" t="s">
        <v>403</v>
      </c>
      <c r="AL66" s="728"/>
      <c r="AM66" s="728"/>
      <c r="AN66" s="728"/>
      <c r="AO66" s="729"/>
      <c r="AP66" s="733" t="s">
        <v>404</v>
      </c>
      <c r="AQ66" s="734"/>
      <c r="AR66" s="734"/>
      <c r="AS66" s="734"/>
      <c r="AT66" s="735"/>
      <c r="AU66" s="733" t="s">
        <v>424</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2273</v>
      </c>
      <c r="R68" s="866"/>
      <c r="S68" s="866"/>
      <c r="T68" s="866"/>
      <c r="U68" s="866"/>
      <c r="V68" s="866">
        <v>2162</v>
      </c>
      <c r="W68" s="866"/>
      <c r="X68" s="866"/>
      <c r="Y68" s="866"/>
      <c r="Z68" s="866"/>
      <c r="AA68" s="866">
        <v>111</v>
      </c>
      <c r="AB68" s="866"/>
      <c r="AC68" s="866"/>
      <c r="AD68" s="866"/>
      <c r="AE68" s="866"/>
      <c r="AF68" s="866">
        <v>111</v>
      </c>
      <c r="AG68" s="866"/>
      <c r="AH68" s="866"/>
      <c r="AI68" s="866"/>
      <c r="AJ68" s="866"/>
      <c r="AK68" s="866" t="s">
        <v>587</v>
      </c>
      <c r="AL68" s="866"/>
      <c r="AM68" s="866"/>
      <c r="AN68" s="866"/>
      <c r="AO68" s="866"/>
      <c r="AP68" s="866" t="s">
        <v>587</v>
      </c>
      <c r="AQ68" s="866"/>
      <c r="AR68" s="866"/>
      <c r="AS68" s="866"/>
      <c r="AT68" s="866"/>
      <c r="AU68" s="866" t="s">
        <v>587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983883</v>
      </c>
      <c r="R69" s="830"/>
      <c r="S69" s="830"/>
      <c r="T69" s="830"/>
      <c r="U69" s="830"/>
      <c r="V69" s="830">
        <v>942967</v>
      </c>
      <c r="W69" s="830"/>
      <c r="X69" s="830"/>
      <c r="Y69" s="830"/>
      <c r="Z69" s="830"/>
      <c r="AA69" s="830">
        <v>40916</v>
      </c>
      <c r="AB69" s="830"/>
      <c r="AC69" s="830"/>
      <c r="AD69" s="830"/>
      <c r="AE69" s="830"/>
      <c r="AF69" s="830">
        <v>40916</v>
      </c>
      <c r="AG69" s="830"/>
      <c r="AH69" s="830"/>
      <c r="AI69" s="830"/>
      <c r="AJ69" s="830"/>
      <c r="AK69" s="830">
        <v>1</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551</v>
      </c>
      <c r="R70" s="830"/>
      <c r="S70" s="830"/>
      <c r="T70" s="830"/>
      <c r="U70" s="830"/>
      <c r="V70" s="830">
        <v>519</v>
      </c>
      <c r="W70" s="830"/>
      <c r="X70" s="830"/>
      <c r="Y70" s="830"/>
      <c r="Z70" s="830"/>
      <c r="AA70" s="830">
        <v>32</v>
      </c>
      <c r="AB70" s="830"/>
      <c r="AC70" s="830"/>
      <c r="AD70" s="830"/>
      <c r="AE70" s="830"/>
      <c r="AF70" s="830">
        <v>32</v>
      </c>
      <c r="AG70" s="830"/>
      <c r="AH70" s="830"/>
      <c r="AI70" s="830"/>
      <c r="AJ70" s="830"/>
      <c r="AK70" s="830" t="s">
        <v>587</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90</v>
      </c>
      <c r="R71" s="830"/>
      <c r="S71" s="830"/>
      <c r="T71" s="830"/>
      <c r="U71" s="830"/>
      <c r="V71" s="830">
        <v>86</v>
      </c>
      <c r="W71" s="830"/>
      <c r="X71" s="830"/>
      <c r="Y71" s="830"/>
      <c r="Z71" s="830"/>
      <c r="AA71" s="830">
        <v>4</v>
      </c>
      <c r="AB71" s="830"/>
      <c r="AC71" s="830"/>
      <c r="AD71" s="830"/>
      <c r="AE71" s="830"/>
      <c r="AF71" s="830">
        <v>4</v>
      </c>
      <c r="AG71" s="830"/>
      <c r="AH71" s="830"/>
      <c r="AI71" s="830"/>
      <c r="AJ71" s="830"/>
      <c r="AK71" s="830" t="s">
        <v>587</v>
      </c>
      <c r="AL71" s="830"/>
      <c r="AM71" s="830"/>
      <c r="AN71" s="830"/>
      <c r="AO71" s="830"/>
      <c r="AP71" s="830" t="s">
        <v>587</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41063</v>
      </c>
      <c r="AG88" s="844"/>
      <c r="AH88" s="844"/>
      <c r="AI88" s="844"/>
      <c r="AJ88" s="844"/>
      <c r="AK88" s="841"/>
      <c r="AL88" s="841"/>
      <c r="AM88" s="841"/>
      <c r="AN88" s="841"/>
      <c r="AO88" s="841"/>
      <c r="AP88" s="844" t="s">
        <v>523</v>
      </c>
      <c r="AQ88" s="844"/>
      <c r="AR88" s="844"/>
      <c r="AS88" s="844"/>
      <c r="AT88" s="844"/>
      <c r="AU88" s="844" t="s">
        <v>523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25</v>
      </c>
      <c r="CS102" s="852"/>
      <c r="CT102" s="852"/>
      <c r="CU102" s="852"/>
      <c r="CV102" s="891"/>
      <c r="CW102" s="890" t="s">
        <v>587</v>
      </c>
      <c r="CX102" s="852"/>
      <c r="CY102" s="852"/>
      <c r="CZ102" s="852"/>
      <c r="DA102" s="891"/>
      <c r="DB102" s="890">
        <v>1</v>
      </c>
      <c r="DC102" s="852"/>
      <c r="DD102" s="852"/>
      <c r="DE102" s="852"/>
      <c r="DF102" s="891"/>
      <c r="DG102" s="890">
        <v>22</v>
      </c>
      <c r="DH102" s="852"/>
      <c r="DI102" s="852"/>
      <c r="DJ102" s="852"/>
      <c r="DK102" s="891"/>
      <c r="DL102" s="890" t="s">
        <v>523</v>
      </c>
      <c r="DM102" s="852"/>
      <c r="DN102" s="852"/>
      <c r="DO102" s="852"/>
      <c r="DP102" s="891"/>
      <c r="DQ102" s="890" t="s">
        <v>523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313</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313</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313</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2081737</v>
      </c>
      <c r="AB110" s="900"/>
      <c r="AC110" s="900"/>
      <c r="AD110" s="900"/>
      <c r="AE110" s="901"/>
      <c r="AF110" s="902">
        <v>1967729</v>
      </c>
      <c r="AG110" s="900"/>
      <c r="AH110" s="900"/>
      <c r="AI110" s="900"/>
      <c r="AJ110" s="901"/>
      <c r="AK110" s="902">
        <v>1945133</v>
      </c>
      <c r="AL110" s="900"/>
      <c r="AM110" s="900"/>
      <c r="AN110" s="900"/>
      <c r="AO110" s="901"/>
      <c r="AP110" s="903">
        <v>14</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20340388</v>
      </c>
      <c r="BR110" s="931"/>
      <c r="BS110" s="931"/>
      <c r="BT110" s="931"/>
      <c r="BU110" s="931"/>
      <c r="BV110" s="931">
        <v>20333537</v>
      </c>
      <c r="BW110" s="931"/>
      <c r="BX110" s="931"/>
      <c r="BY110" s="931"/>
      <c r="BZ110" s="931"/>
      <c r="CA110" s="931">
        <v>19262385</v>
      </c>
      <c r="CB110" s="931"/>
      <c r="CC110" s="931"/>
      <c r="CD110" s="931"/>
      <c r="CE110" s="931"/>
      <c r="CF110" s="944">
        <v>138.19999999999999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419</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74136</v>
      </c>
      <c r="BR111" s="926"/>
      <c r="BS111" s="926"/>
      <c r="BT111" s="926"/>
      <c r="BU111" s="926"/>
      <c r="BV111" s="926">
        <v>68884</v>
      </c>
      <c r="BW111" s="926"/>
      <c r="BX111" s="926"/>
      <c r="BY111" s="926"/>
      <c r="BZ111" s="926"/>
      <c r="CA111" s="926">
        <v>68917</v>
      </c>
      <c r="CB111" s="926"/>
      <c r="CC111" s="926"/>
      <c r="CD111" s="926"/>
      <c r="CE111" s="926"/>
      <c r="CF111" s="920">
        <v>0.5</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46956</v>
      </c>
      <c r="DH111" s="926"/>
      <c r="DI111" s="926"/>
      <c r="DJ111" s="926"/>
      <c r="DK111" s="926"/>
      <c r="DL111" s="926">
        <v>46956</v>
      </c>
      <c r="DM111" s="926"/>
      <c r="DN111" s="926"/>
      <c r="DO111" s="926"/>
      <c r="DP111" s="926"/>
      <c r="DQ111" s="926">
        <v>46956</v>
      </c>
      <c r="DR111" s="926"/>
      <c r="DS111" s="926"/>
      <c r="DT111" s="926"/>
      <c r="DU111" s="926"/>
      <c r="DV111" s="927">
        <v>0.3</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447</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5660073</v>
      </c>
      <c r="BR112" s="926"/>
      <c r="BS112" s="926"/>
      <c r="BT112" s="926"/>
      <c r="BU112" s="926"/>
      <c r="BV112" s="926">
        <v>5237179</v>
      </c>
      <c r="BW112" s="926"/>
      <c r="BX112" s="926"/>
      <c r="BY112" s="926"/>
      <c r="BZ112" s="926"/>
      <c r="CA112" s="926">
        <v>4890907</v>
      </c>
      <c r="CB112" s="926"/>
      <c r="CC112" s="926"/>
      <c r="CD112" s="926"/>
      <c r="CE112" s="926"/>
      <c r="CF112" s="920">
        <v>35.1</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707153</v>
      </c>
      <c r="AB113" s="938"/>
      <c r="AC113" s="938"/>
      <c r="AD113" s="938"/>
      <c r="AE113" s="939"/>
      <c r="AF113" s="940">
        <v>717035</v>
      </c>
      <c r="AG113" s="938"/>
      <c r="AH113" s="938"/>
      <c r="AI113" s="938"/>
      <c r="AJ113" s="939"/>
      <c r="AK113" s="940">
        <v>728774</v>
      </c>
      <c r="AL113" s="938"/>
      <c r="AM113" s="938"/>
      <c r="AN113" s="938"/>
      <c r="AO113" s="939"/>
      <c r="AP113" s="941">
        <v>5.2</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t="s">
        <v>452</v>
      </c>
      <c r="BR113" s="926"/>
      <c r="BS113" s="926"/>
      <c r="BT113" s="926"/>
      <c r="BU113" s="926"/>
      <c r="BV113" s="926" t="s">
        <v>131</v>
      </c>
      <c r="BW113" s="926"/>
      <c r="BX113" s="926"/>
      <c r="BY113" s="926"/>
      <c r="BZ113" s="926"/>
      <c r="CA113" s="926" t="s">
        <v>131</v>
      </c>
      <c r="CB113" s="926"/>
      <c r="CC113" s="926"/>
      <c r="CD113" s="926"/>
      <c r="CE113" s="926"/>
      <c r="CF113" s="920" t="s">
        <v>453</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453</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447</v>
      </c>
      <c r="AB114" s="959"/>
      <c r="AC114" s="959"/>
      <c r="AD114" s="959"/>
      <c r="AE114" s="960"/>
      <c r="AF114" s="961" t="s">
        <v>453</v>
      </c>
      <c r="AG114" s="959"/>
      <c r="AH114" s="959"/>
      <c r="AI114" s="959"/>
      <c r="AJ114" s="960"/>
      <c r="AK114" s="961" t="s">
        <v>456</v>
      </c>
      <c r="AL114" s="959"/>
      <c r="AM114" s="959"/>
      <c r="AN114" s="959"/>
      <c r="AO114" s="960"/>
      <c r="AP114" s="962" t="s">
        <v>131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2945547</v>
      </c>
      <c r="BR114" s="926"/>
      <c r="BS114" s="926"/>
      <c r="BT114" s="926"/>
      <c r="BU114" s="926"/>
      <c r="BV114" s="926">
        <v>3020804</v>
      </c>
      <c r="BW114" s="926"/>
      <c r="BX114" s="926"/>
      <c r="BY114" s="926"/>
      <c r="BZ114" s="926"/>
      <c r="CA114" s="926">
        <v>3050431</v>
      </c>
      <c r="CB114" s="926"/>
      <c r="CC114" s="926"/>
      <c r="CD114" s="926"/>
      <c r="CE114" s="926"/>
      <c r="CF114" s="920">
        <v>21.9</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459</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5284</v>
      </c>
      <c r="AB115" s="938"/>
      <c r="AC115" s="938"/>
      <c r="AD115" s="938"/>
      <c r="AE115" s="939"/>
      <c r="AF115" s="940">
        <v>5284</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462</v>
      </c>
      <c r="CB115" s="926"/>
      <c r="CC115" s="926"/>
      <c r="CD115" s="926"/>
      <c r="CE115" s="926"/>
      <c r="CF115" s="920" t="s">
        <v>131</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21896</v>
      </c>
      <c r="DH115" s="959"/>
      <c r="DI115" s="959"/>
      <c r="DJ115" s="959"/>
      <c r="DK115" s="960"/>
      <c r="DL115" s="961">
        <v>21928</v>
      </c>
      <c r="DM115" s="959"/>
      <c r="DN115" s="959"/>
      <c r="DO115" s="959"/>
      <c r="DP115" s="960"/>
      <c r="DQ115" s="961">
        <v>21961</v>
      </c>
      <c r="DR115" s="959"/>
      <c r="DS115" s="959"/>
      <c r="DT115" s="959"/>
      <c r="DU115" s="960"/>
      <c r="DV115" s="962">
        <v>0.2</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456</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459</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2794174</v>
      </c>
      <c r="AB117" s="979"/>
      <c r="AC117" s="979"/>
      <c r="AD117" s="979"/>
      <c r="AE117" s="980"/>
      <c r="AF117" s="981">
        <v>2690048</v>
      </c>
      <c r="AG117" s="979"/>
      <c r="AH117" s="979"/>
      <c r="AI117" s="979"/>
      <c r="AJ117" s="980"/>
      <c r="AK117" s="981">
        <v>2673907</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469</v>
      </c>
      <c r="BW117" s="926"/>
      <c r="BX117" s="926"/>
      <c r="BY117" s="926"/>
      <c r="BZ117" s="926"/>
      <c r="CA117" s="926" t="s">
        <v>131</v>
      </c>
      <c r="CB117" s="926"/>
      <c r="CC117" s="926"/>
      <c r="CD117" s="926"/>
      <c r="CE117" s="926"/>
      <c r="CF117" s="920" t="s">
        <v>131</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469</v>
      </c>
      <c r="DH117" s="959"/>
      <c r="DI117" s="959"/>
      <c r="DJ117" s="959"/>
      <c r="DK117" s="960"/>
      <c r="DL117" s="961" t="s">
        <v>456</v>
      </c>
      <c r="DM117" s="959"/>
      <c r="DN117" s="959"/>
      <c r="DO117" s="959"/>
      <c r="DP117" s="960"/>
      <c r="DQ117" s="961" t="s">
        <v>469</v>
      </c>
      <c r="DR117" s="959"/>
      <c r="DS117" s="959"/>
      <c r="DT117" s="959"/>
      <c r="DU117" s="960"/>
      <c r="DV117" s="962" t="s">
        <v>131</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313</v>
      </c>
      <c r="AL118" s="893"/>
      <c r="AM118" s="893"/>
      <c r="AN118" s="893"/>
      <c r="AO118" s="894"/>
      <c r="AP118" s="970" t="s">
        <v>436</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453</v>
      </c>
      <c r="BW118" s="1000"/>
      <c r="BX118" s="1000"/>
      <c r="BY118" s="1000"/>
      <c r="BZ118" s="1000"/>
      <c r="CA118" s="1000" t="s">
        <v>456</v>
      </c>
      <c r="CB118" s="1000"/>
      <c r="CC118" s="1000"/>
      <c r="CD118" s="1000"/>
      <c r="CE118" s="1000"/>
      <c r="CF118" s="920" t="s">
        <v>131</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456</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469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473</v>
      </c>
      <c r="BP119" s="1005"/>
      <c r="BQ119" s="999">
        <v>29020144</v>
      </c>
      <c r="BR119" s="1000"/>
      <c r="BS119" s="1000"/>
      <c r="BT119" s="1000"/>
      <c r="BU119" s="1000"/>
      <c r="BV119" s="1000">
        <v>28660404</v>
      </c>
      <c r="BW119" s="1000"/>
      <c r="BX119" s="1000"/>
      <c r="BY119" s="1000"/>
      <c r="BZ119" s="1000"/>
      <c r="CA119" s="1000">
        <v>27272640</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5284</v>
      </c>
      <c r="DH119" s="986"/>
      <c r="DI119" s="986"/>
      <c r="DJ119" s="986"/>
      <c r="DK119" s="987"/>
      <c r="DL119" s="985" t="s">
        <v>456</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5187555</v>
      </c>
      <c r="BR120" s="931"/>
      <c r="BS120" s="931"/>
      <c r="BT120" s="931"/>
      <c r="BU120" s="931"/>
      <c r="BV120" s="931">
        <v>7103085</v>
      </c>
      <c r="BW120" s="931"/>
      <c r="BX120" s="931"/>
      <c r="BY120" s="931"/>
      <c r="BZ120" s="931"/>
      <c r="CA120" s="931">
        <v>7355547</v>
      </c>
      <c r="CB120" s="931"/>
      <c r="CC120" s="931"/>
      <c r="CD120" s="931"/>
      <c r="CE120" s="931"/>
      <c r="CF120" s="944">
        <v>52.8</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5660073</v>
      </c>
      <c r="DH120" s="931"/>
      <c r="DI120" s="931"/>
      <c r="DJ120" s="931"/>
      <c r="DK120" s="931"/>
      <c r="DL120" s="931">
        <v>5237179</v>
      </c>
      <c r="DM120" s="931"/>
      <c r="DN120" s="931"/>
      <c r="DO120" s="931"/>
      <c r="DP120" s="931"/>
      <c r="DQ120" s="931">
        <v>4890907</v>
      </c>
      <c r="DR120" s="931"/>
      <c r="DS120" s="931"/>
      <c r="DT120" s="931"/>
      <c r="DU120" s="931"/>
      <c r="DV120" s="932">
        <v>35.1</v>
      </c>
      <c r="DW120" s="932"/>
      <c r="DX120" s="932"/>
      <c r="DY120" s="932"/>
      <c r="DZ120" s="933"/>
    </row>
    <row r="121" spans="1:130" s="230" customFormat="1" ht="26.25" customHeight="1" x14ac:dyDescent="0.15">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469</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4044913</v>
      </c>
      <c r="BR121" s="926"/>
      <c r="BS121" s="926"/>
      <c r="BT121" s="926"/>
      <c r="BU121" s="926"/>
      <c r="BV121" s="926">
        <v>3720121</v>
      </c>
      <c r="BW121" s="926"/>
      <c r="BX121" s="926"/>
      <c r="BY121" s="926"/>
      <c r="BZ121" s="926"/>
      <c r="CA121" s="926">
        <v>3816704</v>
      </c>
      <c r="CB121" s="926"/>
      <c r="CC121" s="926"/>
      <c r="CD121" s="926"/>
      <c r="CE121" s="926"/>
      <c r="CF121" s="920">
        <v>27.4</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131</v>
      </c>
      <c r="DM121" s="926"/>
      <c r="DN121" s="926"/>
      <c r="DO121" s="926"/>
      <c r="DP121" s="926"/>
      <c r="DQ121" s="926" t="s">
        <v>131</v>
      </c>
      <c r="DR121" s="926"/>
      <c r="DS121" s="926"/>
      <c r="DT121" s="926"/>
      <c r="DU121" s="926"/>
      <c r="DV121" s="927" t="s">
        <v>462</v>
      </c>
      <c r="DW121" s="927"/>
      <c r="DX121" s="927"/>
      <c r="DY121" s="927"/>
      <c r="DZ121" s="928"/>
    </row>
    <row r="122" spans="1:130" s="230" customFormat="1" ht="26.25" customHeight="1" x14ac:dyDescent="0.15">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18150200</v>
      </c>
      <c r="BR122" s="1000"/>
      <c r="BS122" s="1000"/>
      <c r="BT122" s="1000"/>
      <c r="BU122" s="1000"/>
      <c r="BV122" s="1000">
        <v>17974742</v>
      </c>
      <c r="BW122" s="1000"/>
      <c r="BX122" s="1000"/>
      <c r="BY122" s="1000"/>
      <c r="BZ122" s="1000"/>
      <c r="CA122" s="1000">
        <v>17395292</v>
      </c>
      <c r="CB122" s="1000"/>
      <c r="CC122" s="1000"/>
      <c r="CD122" s="1000"/>
      <c r="CE122" s="1000"/>
      <c r="CF122" s="1017">
        <v>124.8</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453</v>
      </c>
      <c r="DH122" s="926"/>
      <c r="DI122" s="926"/>
      <c r="DJ122" s="926"/>
      <c r="DK122" s="926"/>
      <c r="DL122" s="926" t="s">
        <v>469</v>
      </c>
      <c r="DM122" s="926"/>
      <c r="DN122" s="926"/>
      <c r="DO122" s="926"/>
      <c r="DP122" s="926"/>
      <c r="DQ122" s="926" t="s">
        <v>456</v>
      </c>
      <c r="DR122" s="926"/>
      <c r="DS122" s="926"/>
      <c r="DT122" s="926"/>
      <c r="DU122" s="926"/>
      <c r="DV122" s="927" t="s">
        <v>456</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453</v>
      </c>
      <c r="AB123" s="959"/>
      <c r="AC123" s="959"/>
      <c r="AD123" s="959"/>
      <c r="AE123" s="960"/>
      <c r="AF123" s="961" t="s">
        <v>462</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484</v>
      </c>
      <c r="BP123" s="1005"/>
      <c r="BQ123" s="1063">
        <v>27382668</v>
      </c>
      <c r="BR123" s="1064"/>
      <c r="BS123" s="1064"/>
      <c r="BT123" s="1064"/>
      <c r="BU123" s="1064"/>
      <c r="BV123" s="1064">
        <v>28797948</v>
      </c>
      <c r="BW123" s="1064"/>
      <c r="BX123" s="1064"/>
      <c r="BY123" s="1064"/>
      <c r="BZ123" s="1064"/>
      <c r="CA123" s="1064">
        <v>28567543</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469</v>
      </c>
      <c r="DM123" s="959"/>
      <c r="DN123" s="959"/>
      <c r="DO123" s="959"/>
      <c r="DP123" s="960"/>
      <c r="DQ123" s="961" t="s">
        <v>456</v>
      </c>
      <c r="DR123" s="959"/>
      <c r="DS123" s="959"/>
      <c r="DT123" s="959"/>
      <c r="DU123" s="960"/>
      <c r="DV123" s="962" t="s">
        <v>131</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456</v>
      </c>
      <c r="AB124" s="959"/>
      <c r="AC124" s="959"/>
      <c r="AD124" s="959"/>
      <c r="AE124" s="960"/>
      <c r="AF124" s="961" t="s">
        <v>131</v>
      </c>
      <c r="AG124" s="959"/>
      <c r="AH124" s="959"/>
      <c r="AI124" s="959"/>
      <c r="AJ124" s="960"/>
      <c r="AK124" s="961" t="s">
        <v>469</v>
      </c>
      <c r="AL124" s="959"/>
      <c r="AM124" s="959"/>
      <c r="AN124" s="959"/>
      <c r="AO124" s="960"/>
      <c r="AP124" s="962" t="s">
        <v>456</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12</v>
      </c>
      <c r="BR124" s="1027"/>
      <c r="BS124" s="1027"/>
      <c r="BT124" s="1027"/>
      <c r="BU124" s="1027"/>
      <c r="BV124" s="1027" t="s">
        <v>469</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456</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469</v>
      </c>
      <c r="AB125" s="959"/>
      <c r="AC125" s="959"/>
      <c r="AD125" s="959"/>
      <c r="AE125" s="960"/>
      <c r="AF125" s="961" t="s">
        <v>131</v>
      </c>
      <c r="AG125" s="959"/>
      <c r="AH125" s="959"/>
      <c r="AI125" s="959"/>
      <c r="AJ125" s="960"/>
      <c r="AK125" s="961" t="s">
        <v>131</v>
      </c>
      <c r="AL125" s="959"/>
      <c r="AM125" s="959"/>
      <c r="AN125" s="959"/>
      <c r="AO125" s="960"/>
      <c r="AP125" s="962" t="s">
        <v>456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453</v>
      </c>
      <c r="DM125" s="931"/>
      <c r="DN125" s="931"/>
      <c r="DO125" s="931"/>
      <c r="DP125" s="931"/>
      <c r="DQ125" s="931" t="s">
        <v>131</v>
      </c>
      <c r="DR125" s="931"/>
      <c r="DS125" s="931"/>
      <c r="DT125" s="931"/>
      <c r="DU125" s="931"/>
      <c r="DV125" s="932" t="s">
        <v>456</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5284</v>
      </c>
      <c r="AB126" s="959"/>
      <c r="AC126" s="959"/>
      <c r="AD126" s="959"/>
      <c r="AE126" s="960"/>
      <c r="AF126" s="961">
        <v>5284</v>
      </c>
      <c r="AG126" s="959"/>
      <c r="AH126" s="959"/>
      <c r="AI126" s="959"/>
      <c r="AJ126" s="960"/>
      <c r="AK126" s="961" t="s">
        <v>462</v>
      </c>
      <c r="AL126" s="959"/>
      <c r="AM126" s="959"/>
      <c r="AN126" s="959"/>
      <c r="AO126" s="960"/>
      <c r="AP126" s="962" t="s">
        <v>456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453</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456</v>
      </c>
      <c r="AB127" s="959"/>
      <c r="AC127" s="959"/>
      <c r="AD127" s="959"/>
      <c r="AE127" s="960"/>
      <c r="AF127" s="961" t="s">
        <v>469</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453</v>
      </c>
      <c r="DR127" s="926"/>
      <c r="DS127" s="926"/>
      <c r="DT127" s="926"/>
      <c r="DU127" s="926"/>
      <c r="DV127" s="927" t="s">
        <v>456</v>
      </c>
      <c r="DW127" s="927"/>
      <c r="DX127" s="927"/>
      <c r="DY127" s="927"/>
      <c r="DZ127" s="928"/>
    </row>
    <row r="128" spans="1:130" s="230" customFormat="1" ht="26.25" customHeight="1" thickBot="1" x14ac:dyDescent="0.2">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575675</v>
      </c>
      <c r="AB128" s="1046"/>
      <c r="AC128" s="1046"/>
      <c r="AD128" s="1046"/>
      <c r="AE128" s="1047"/>
      <c r="AF128" s="1048">
        <v>569392</v>
      </c>
      <c r="AG128" s="1046"/>
      <c r="AH128" s="1046"/>
      <c r="AI128" s="1046"/>
      <c r="AJ128" s="1047"/>
      <c r="AK128" s="1048">
        <v>765180</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453</v>
      </c>
      <c r="BG128" s="1053"/>
      <c r="BH128" s="1053"/>
      <c r="BI128" s="1053"/>
      <c r="BJ128" s="1053"/>
      <c r="BK128" s="1053"/>
      <c r="BL128" s="1054"/>
      <c r="BM128" s="1052">
        <v>12.74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469</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15205715</v>
      </c>
      <c r="AB129" s="959"/>
      <c r="AC129" s="959"/>
      <c r="AD129" s="959"/>
      <c r="AE129" s="960"/>
      <c r="AF129" s="961">
        <v>16003776</v>
      </c>
      <c r="AG129" s="959"/>
      <c r="AH129" s="959"/>
      <c r="AI129" s="959"/>
      <c r="AJ129" s="960"/>
      <c r="AK129" s="961">
        <v>15503964</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131</v>
      </c>
      <c r="BG129" s="1067"/>
      <c r="BH129" s="1067"/>
      <c r="BI129" s="1067"/>
      <c r="BJ129" s="1067"/>
      <c r="BK129" s="1067"/>
      <c r="BL129" s="1068"/>
      <c r="BM129" s="1066">
        <v>17.739999999999998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1599784</v>
      </c>
      <c r="AB130" s="959"/>
      <c r="AC130" s="959"/>
      <c r="AD130" s="959"/>
      <c r="AE130" s="960"/>
      <c r="AF130" s="961">
        <v>1599334</v>
      </c>
      <c r="AG130" s="959"/>
      <c r="AH130" s="959"/>
      <c r="AI130" s="959"/>
      <c r="AJ130" s="960"/>
      <c r="AK130" s="961">
        <v>1563852</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13605931</v>
      </c>
      <c r="AB131" s="986"/>
      <c r="AC131" s="986"/>
      <c r="AD131" s="986"/>
      <c r="AE131" s="987"/>
      <c r="AF131" s="985">
        <v>14404442</v>
      </c>
      <c r="AG131" s="986"/>
      <c r="AH131" s="986"/>
      <c r="AI131" s="986"/>
      <c r="AJ131" s="987"/>
      <c r="AK131" s="985">
        <v>13940112</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t="s">
        <v>259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4.5473918690000001</v>
      </c>
      <c r="AB132" s="1097"/>
      <c r="AC132" s="1097"/>
      <c r="AD132" s="1097"/>
      <c r="AE132" s="1098"/>
      <c r="AF132" s="1099">
        <v>3.6191752519999998</v>
      </c>
      <c r="AG132" s="1097"/>
      <c r="AH132" s="1097"/>
      <c r="AI132" s="1097"/>
      <c r="AJ132" s="1098"/>
      <c r="AK132" s="1099">
        <v>2.4739758190000001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4.9000000000000004</v>
      </c>
      <c r="AB133" s="1080"/>
      <c r="AC133" s="1080"/>
      <c r="AD133" s="1080"/>
      <c r="AE133" s="1081"/>
      <c r="AF133" s="1079">
        <v>4.4000000000000004</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ghEGXbKtjolPht71h2X1leuIq9gQguOToR/0eEhk5ZYXC5TBN95D6ABtqWmtx5JAdAg4yCsg7RAgDjYlo5sJg==" saltValue="DVeb83eP9pjfIFYrUdyQ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6F0EC-3A2B-4C54-B388-A01177758666}">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qmHHgb7xIq0vss7QxVcXQ4mVmFbUP/GYjnGmzNmSEArB9nHI88opkYhPeI+/GSjWLlAaG/G2NZl19yDzy03mw==" saltValue="AGs0Op9UXXWmizZsiC0K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5MhW8a36JMkN7ex3xY64wKZHlpHVojLI22AiucUhOa4w4WFQM5wFXMUPuKfTX4XcGS5L8xtQ3v1N9TaP+kF5A==" saltValue="9BHKOnT3/1etWVwJ37PH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5268193</v>
      </c>
      <c r="AP9" s="281">
        <v>72432</v>
      </c>
      <c r="AQ9" s="282">
        <v>73449</v>
      </c>
      <c r="AR9" s="283">
        <v>-1.4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14458</v>
      </c>
      <c r="AP10" s="284">
        <v>199</v>
      </c>
      <c r="AQ10" s="285">
        <v>5917</v>
      </c>
      <c r="AR10" s="286">
        <v>-96.6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v>19421</v>
      </c>
      <c r="AP11" s="284">
        <v>267</v>
      </c>
      <c r="AQ11" s="285">
        <v>1123</v>
      </c>
      <c r="AR11" s="286">
        <v>-76.2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523</v>
      </c>
      <c r="AP12" s="284" t="s">
        <v>523</v>
      </c>
      <c r="AQ12" s="285">
        <v>9</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248601</v>
      </c>
      <c r="AP13" s="284">
        <v>3418</v>
      </c>
      <c r="AQ13" s="285">
        <v>2374</v>
      </c>
      <c r="AR13" s="286">
        <v>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112150</v>
      </c>
      <c r="AP14" s="284">
        <v>1542</v>
      </c>
      <c r="AQ14" s="285">
        <v>1666</v>
      </c>
      <c r="AR14" s="286">
        <v>-7.4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-230554</v>
      </c>
      <c r="AP15" s="284">
        <v>-3170</v>
      </c>
      <c r="AQ15" s="285">
        <v>-4765</v>
      </c>
      <c r="AR15" s="286">
        <v>-33.5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5432269</v>
      </c>
      <c r="AP16" s="284">
        <v>74688</v>
      </c>
      <c r="AQ16" s="285">
        <v>79774</v>
      </c>
      <c r="AR16" s="286">
        <v>-6.4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7.16</v>
      </c>
      <c r="AP21" s="298">
        <v>7.58</v>
      </c>
      <c r="AQ21" s="299">
        <v>-0.42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101.4</v>
      </c>
      <c r="AP22" s="303">
        <v>98.4</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1945133</v>
      </c>
      <c r="AP32" s="312">
        <v>26743</v>
      </c>
      <c r="AQ32" s="313">
        <v>42324</v>
      </c>
      <c r="AR32" s="314">
        <v>-36.799999999999997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523</v>
      </c>
      <c r="AP34" s="312" t="s">
        <v>523</v>
      </c>
      <c r="AQ34" s="313">
        <v>47</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728774</v>
      </c>
      <c r="AP35" s="312">
        <v>10020</v>
      </c>
      <c r="AQ35" s="313">
        <v>12192</v>
      </c>
      <c r="AR35" s="314">
        <v>-17.8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t="s">
        <v>523</v>
      </c>
      <c r="AP36" s="312" t="s">
        <v>523</v>
      </c>
      <c r="AQ36" s="313">
        <v>2056</v>
      </c>
      <c r="AR36" s="314" t="s">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t="s">
        <v>523</v>
      </c>
      <c r="AP37" s="312" t="s">
        <v>523</v>
      </c>
      <c r="AQ37" s="313">
        <v>621</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523</v>
      </c>
      <c r="AP38" s="315" t="s">
        <v>523</v>
      </c>
      <c r="AQ38" s="316">
        <v>1</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-765180</v>
      </c>
      <c r="AP39" s="312">
        <v>-10520</v>
      </c>
      <c r="AQ39" s="313">
        <v>-5206</v>
      </c>
      <c r="AR39" s="314">
        <v>102.1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-1563852</v>
      </c>
      <c r="AP40" s="312">
        <v>-21501</v>
      </c>
      <c r="AQ40" s="313">
        <v>-36761</v>
      </c>
      <c r="AR40" s="314">
        <v>-41.5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344875</v>
      </c>
      <c r="AP41" s="312">
        <v>4742</v>
      </c>
      <c r="AQ41" s="313">
        <v>15273</v>
      </c>
      <c r="AR41" s="314">
        <v>-69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2363723</v>
      </c>
      <c r="AN51" s="334">
        <v>31867</v>
      </c>
      <c r="AO51" s="335">
        <v>16.399999999999999</v>
      </c>
      <c r="AP51" s="336">
        <v>54684</v>
      </c>
      <c r="AQ51" s="337">
        <v>1.1000000000000001</v>
      </c>
      <c r="AR51" s="338">
        <v>15.3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1613682</v>
      </c>
      <c r="AN52" s="342">
        <v>21755</v>
      </c>
      <c r="AO52" s="343">
        <v>11.1</v>
      </c>
      <c r="AP52" s="344">
        <v>32829</v>
      </c>
      <c r="AQ52" s="345">
        <v>7.2</v>
      </c>
      <c r="AR52" s="346">
        <v>3.9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3593864</v>
      </c>
      <c r="AN53" s="334">
        <v>48642</v>
      </c>
      <c r="AO53" s="335">
        <v>52.6</v>
      </c>
      <c r="AP53" s="336">
        <v>62383</v>
      </c>
      <c r="AQ53" s="337">
        <v>14.1</v>
      </c>
      <c r="AR53" s="338">
        <v>38.5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2369012</v>
      </c>
      <c r="AN54" s="342">
        <v>32064</v>
      </c>
      <c r="AO54" s="343">
        <v>47.4</v>
      </c>
      <c r="AP54" s="344">
        <v>35325</v>
      </c>
      <c r="AQ54" s="345">
        <v>7.6</v>
      </c>
      <c r="AR54" s="346">
        <v>39.799999999999997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3057635</v>
      </c>
      <c r="AN55" s="334">
        <v>41658</v>
      </c>
      <c r="AO55" s="335">
        <v>-14.4</v>
      </c>
      <c r="AP55" s="336">
        <v>63812</v>
      </c>
      <c r="AQ55" s="337">
        <v>2.2999999999999998</v>
      </c>
      <c r="AR55" s="338">
        <v>-16.7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2030265</v>
      </c>
      <c r="AN56" s="342">
        <v>27661</v>
      </c>
      <c r="AO56" s="343">
        <v>-13.7</v>
      </c>
      <c r="AP56" s="344">
        <v>33848</v>
      </c>
      <c r="AQ56" s="345">
        <v>-4.2</v>
      </c>
      <c r="AR56" s="346">
        <v>-9.5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1773308</v>
      </c>
      <c r="AN57" s="334">
        <v>24282</v>
      </c>
      <c r="AO57" s="335">
        <v>-41.7</v>
      </c>
      <c r="AP57" s="336">
        <v>54225</v>
      </c>
      <c r="AQ57" s="337">
        <v>-15</v>
      </c>
      <c r="AR57" s="338">
        <v>-26.7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1068700</v>
      </c>
      <c r="AN58" s="342">
        <v>14634</v>
      </c>
      <c r="AO58" s="343">
        <v>-47.1</v>
      </c>
      <c r="AP58" s="344">
        <v>27337</v>
      </c>
      <c r="AQ58" s="345">
        <v>-19.2</v>
      </c>
      <c r="AR58" s="346">
        <v>-27.9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1812557</v>
      </c>
      <c r="AN59" s="334">
        <v>24921</v>
      </c>
      <c r="AO59" s="335">
        <v>2.6</v>
      </c>
      <c r="AP59" s="336">
        <v>54016</v>
      </c>
      <c r="AQ59" s="337">
        <v>-0.4</v>
      </c>
      <c r="AR59" s="338">
        <v>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1258820</v>
      </c>
      <c r="AN60" s="342">
        <v>17307</v>
      </c>
      <c r="AO60" s="343">
        <v>18.3</v>
      </c>
      <c r="AP60" s="344">
        <v>28078</v>
      </c>
      <c r="AQ60" s="345">
        <v>2.7</v>
      </c>
      <c r="AR60" s="346">
        <v>15.6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2520217</v>
      </c>
      <c r="AN61" s="349">
        <v>34274</v>
      </c>
      <c r="AO61" s="350">
        <v>3.1</v>
      </c>
      <c r="AP61" s="351">
        <v>57824</v>
      </c>
      <c r="AQ61" s="352">
        <v>0.4</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1668096</v>
      </c>
      <c r="AN62" s="342">
        <v>22684</v>
      </c>
      <c r="AO62" s="343">
        <v>3.2</v>
      </c>
      <c r="AP62" s="344">
        <v>31483</v>
      </c>
      <c r="AQ62" s="345">
        <v>-1.2</v>
      </c>
      <c r="AR62" s="346">
        <v>4.4000000000000004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4VcH//c3IguWP05RvgcsMXusfug5BpVMAhvgcsn7o17b65d8urlmlTTsmvS1ajkHttZmtAYJrqUik9lLRvjAQ==" saltValue="I5fvZy1y61w7GLjYB2cE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qIJodlTOM6Cwh03240OKGfHYp3ENGAg22Czx7dXpvzj5lxKdJFZq/BYiiG5r8r0r4kEn+vrEAsTLc+STJKWRgw==" saltValue="uU/95TpjgfvEMMGB0J5M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KZ4ObR3p+FguuuefVs2Dh7iWdR6wK8rn+0dcItNRM7lE9W2qC/C6XoOTFjw3WMM4zwW50zSfCxkzqR7PWejlrQ==" saltValue="XepWTBQeX+x1N/vx2Fkz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12.46</v>
      </c>
      <c r="G47" s="12">
        <v>11.9</v>
      </c>
      <c r="H47" s="12">
        <v>11.08</v>
      </c>
      <c r="I47" s="12">
        <v>18.34</v>
      </c>
      <c r="J47" s="13">
        <v>19.489999999999998</v>
      </c>
    </row>
    <row r="48" spans="2:10" ht="57.75" customHeight="1" x14ac:dyDescent="0.15">
      <c r="B48" s="14"/>
      <c r="C48" s="1141" t="s">
        <v>4</v>
      </c>
      <c r="D48" s="1141"/>
      <c r="E48" s="1142"/>
      <c r="F48" s="15">
        <v>7.12</v>
      </c>
      <c r="G48" s="16">
        <v>6.21</v>
      </c>
      <c r="H48" s="16">
        <v>7.03</v>
      </c>
      <c r="I48" s="16">
        <v>7.28</v>
      </c>
      <c r="J48" s="17">
        <v>8.0299999999999994</v>
      </c>
    </row>
    <row r="49" spans="2:10" ht="57.75" customHeight="1" thickBot="1" x14ac:dyDescent="0.2">
      <c r="B49" s="18"/>
      <c r="C49" s="1143" t="s">
        <v>5</v>
      </c>
      <c r="D49" s="1143"/>
      <c r="E49" s="1144"/>
      <c r="F49" s="19">
        <v>1.98</v>
      </c>
      <c r="G49" s="20" t="s">
        <v>569</v>
      </c>
      <c r="H49" s="20">
        <v>0.64</v>
      </c>
      <c r="I49" s="20">
        <v>8.42</v>
      </c>
      <c r="J49" s="21">
        <v>1.08</v>
      </c>
    </row>
    <row r="50" spans="2:10" x14ac:dyDescent="0.15"/>
  </sheetData>
  <sheetProtection algorithmName="SHA-512" hashValue="cALDpE+Po6Z1Uv35WIHymZaYvYUgOP3TVUD1++lRngpRz67dG76ZntLVD/m9335VKsGTJhPFMicYO8xifAwC/w==" saltValue="hJvOR0m+andmSACmajPs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2024-03-23T05:14:34Z</cp:lastPrinted>
  <dcterms:created xsi:type="dcterms:W3CDTF">2024-02-05T01:49:22Z</dcterms:created>
  <dcterms:modified xsi:type="dcterms:W3CDTF">2024-03-25T04:44:10Z</dcterms:modified>
  <cp:category/>
</cp:coreProperties>
</file>