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4\07_完成版データ（事業ごと）\06公共下水道\"/>
    </mc:Choice>
  </mc:AlternateContent>
  <xr:revisionPtr revIDLastSave="0" documentId="13_ncr:1_{3C76CCEF-CDFC-4CFE-BEFA-4621EEBA8B34}" xr6:coauthVersionLast="36" xr6:coauthVersionMax="47" xr10:uidLastSave="{00000000-0000-0000-0000-000000000000}"/>
  <workbookProtection workbookAlgorithmName="SHA-512" workbookHashValue="C40i+kVaHtYFtJwrE64jiYo+AHn+utRwuQwV9BXAjbvJnbDhyDtfNY8wKmc2DmpZFiprygEmDYjcKloTXjC+Qw==" workbookSaltValue="PFxrFypqwaMeaCt6/bCxyA==" workbookSpinCount="100000" lockStructure="1"/>
  <bookViews>
    <workbookView xWindow="-120" yWindow="-120" windowWidth="20730" windowHeight="113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D10" i="4"/>
  <c r="W10" i="4"/>
  <c r="P10" i="4"/>
  <c r="B10" i="4"/>
  <c r="BB8" i="4"/>
  <c r="AT8" i="4"/>
  <c r="AD8" i="4"/>
  <c r="W8" i="4"/>
  <c r="B8" i="4"/>
  <c r="B6" i="4"/>
</calcChain>
</file>

<file path=xl/sharedStrings.xml><?xml version="1.0" encoding="utf-8"?>
<sst xmlns="http://schemas.openxmlformats.org/spreadsheetml/2006/main" count="278" uniqueCount="116">
  <si>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</si>
  <si>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</si>
  <si>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</si>
  <si>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</si>
  <si>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</si>
  <si>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</si>
  <si>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</si>
  <si>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</si>
  <si>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</si>
  <si>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</si>
  <si>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</si>
  <si>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</si>
  <si>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</si>
  <si>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</si>
  <si>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</si>
  <si>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</si>
  <si>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</si>
  <si>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</si>
  <si>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</si>
  <si>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</si>
  <si>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</si>
  <si>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</si>
  <si>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</si>
  <si>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</si>
  <si>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</si>
  <si>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</si>
  <si>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</si>
  <si>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</si>
  <si>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</si>
  <si>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</si>
  <si>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</si>
  <si>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</si>
  <si>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</si>
  <si>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</si>
  <si>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</si>
  <si>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</si>
  <si>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</si>
  <si>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</si>
  <si>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</si>
  <si>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</si>
  <si>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</si>
  <si>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</si>
  <si>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</si>
  <si>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</si>
  <si>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</si>
  <si>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</si>
  <si>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</si>
  <si>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</si>
  <si>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</si>
  <si>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</si>
  <si>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</si>
  <si>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</si>
  <si>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</si>
  <si>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</si>
  <si>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</si>
  <si>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</si>
  <si>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</si>
  <si>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</si>
  <si>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</si>
  <si>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</si>
  <si>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</si>
  <si>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</si>
  <si>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</si>
  <si>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</si>
  <si>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</si>
  <si>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</si>
  <si>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</si>
  <si>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</si>
  <si>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</si>
  <si>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</si>
  <si>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</si>
  <si>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</si>
  <si>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</si>
  <si>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</si>
  <si>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</si>
  <si>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</si>
  <si>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</si>
  <si>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</si>
  <si>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</si>
  <si>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</si>
  <si>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</si>
  <si>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</si>
  <si>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</si>
  <si>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</si>
  <si>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</si>
  <si>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</si>
  <si>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</si>
  <si>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</si>
  <si>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</si>
  <si>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</si>
  <si>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</si>
  <si>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</si>
  <si>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</si>
  <si>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</si>
  <si>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</si>
  <si>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</si>
  <si>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犬山市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</si>
  <si>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</si>
  <si>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</si>
  <si>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</si>
  <si>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</si>
  <si>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</si>
  <si>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</si>
  <si>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</si>
  <si>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</si>
  <si>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</si>
  <si>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</si>
  <si>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</si>
  <si>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</si>
  <si>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</si>
  <si>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</si>
  <si>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</si>
  <si>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</si>
  <si>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法定耐用年数を超えた管渠が少ないため、更新した管渠は少ない。
　しかし、不明水削減対策及び将来の更新に備え、ストックマネジメント計画等に基づく管渠更生工事を順次進めているため、③管渠改善率は類似団体と比較して高くなっている。
　今後も、維持管理を計画的に進めていく必要がある。</t>
    <rPh sb="1" eb="3">
      <t>ホウテイ</t>
    </rPh>
    <rPh sb="3" eb="7">
      <t>タイヨウネンスウ</t>
    </rPh>
    <rPh sb="8" eb="9">
      <t>コ</t>
    </rPh>
    <rPh sb="11" eb="13">
      <t>カンキョ</t>
    </rPh>
    <rPh sb="14" eb="15">
      <t>スク</t>
    </rPh>
    <rPh sb="20" eb="22">
      <t>コウシン</t>
    </rPh>
    <rPh sb="24" eb="26">
      <t>カンキョ</t>
    </rPh>
    <rPh sb="27" eb="28">
      <t>スク</t>
    </rPh>
    <rPh sb="37" eb="40">
      <t>フメイスイ</t>
    </rPh>
    <rPh sb="40" eb="42">
      <t>サクゲン</t>
    </rPh>
    <rPh sb="42" eb="44">
      <t>タイサク</t>
    </rPh>
    <rPh sb="44" eb="45">
      <t>オヨ</t>
    </rPh>
    <rPh sb="46" eb="48">
      <t>ショウライ</t>
    </rPh>
    <rPh sb="49" eb="51">
      <t>コウシン</t>
    </rPh>
    <rPh sb="52" eb="53">
      <t>ソナ</t>
    </rPh>
    <rPh sb="65" eb="67">
      <t>ケイカク</t>
    </rPh>
    <rPh sb="67" eb="68">
      <t>トウ</t>
    </rPh>
    <rPh sb="69" eb="70">
      <t>モト</t>
    </rPh>
    <rPh sb="72" eb="74">
      <t>カンキョ</t>
    </rPh>
    <rPh sb="74" eb="76">
      <t>コウセイ</t>
    </rPh>
    <rPh sb="76" eb="78">
      <t>コウジ</t>
    </rPh>
    <rPh sb="79" eb="81">
      <t>ジュンジ</t>
    </rPh>
    <rPh sb="81" eb="82">
      <t>スス</t>
    </rPh>
    <rPh sb="90" eb="92">
      <t>カンキョ</t>
    </rPh>
    <rPh sb="92" eb="95">
      <t>カイゼンリツ</t>
    </rPh>
    <rPh sb="96" eb="100">
      <t>ルイジダンタイ</t>
    </rPh>
    <rPh sb="101" eb="103">
      <t>ヒカク</t>
    </rPh>
    <rPh sb="105" eb="106">
      <t>タカ</t>
    </rPh>
    <rPh sb="115" eb="117">
      <t>コンゴ</t>
    </rPh>
    <rPh sb="119" eb="123">
      <t>イジカンリ</t>
    </rPh>
    <rPh sb="124" eb="127">
      <t>ケイカクテキ</t>
    </rPh>
    <rPh sb="128" eb="129">
      <t>スス</t>
    </rPh>
    <rPh sb="133" eb="135">
      <t>ヒツヨウ</t>
    </rPh>
    <phoneticPr fontId="4"/>
  </si>
  <si>
    <t>　水洗化率が全国平均を下回るため、未接続世帯への普及活動を強化し、使用料収入の確保に努めていく必要がある。
　また、使用料については、今後の施設更新等を踏まえた適正な料金体系について研究する必要がある。このため、令和2年度に策定した経営戦略と令和2～3年度の決算実績を比較し、経営分析の上、今後の収支見込み及び投資見込みを再度見直し、令和6年度予定の経営戦略の改定に向け検討を進める。</t>
    <rPh sb="1" eb="4">
      <t>スイセンカ</t>
    </rPh>
    <rPh sb="4" eb="5">
      <t>リツ</t>
    </rPh>
    <rPh sb="6" eb="8">
      <t>ゼンコク</t>
    </rPh>
    <rPh sb="8" eb="10">
      <t>ヘイキン</t>
    </rPh>
    <rPh sb="11" eb="13">
      <t>シタマワ</t>
    </rPh>
    <rPh sb="17" eb="20">
      <t>ミセツゾク</t>
    </rPh>
    <rPh sb="20" eb="22">
      <t>セタイ</t>
    </rPh>
    <rPh sb="24" eb="26">
      <t>フキュウ</t>
    </rPh>
    <rPh sb="26" eb="28">
      <t>カツドウ</t>
    </rPh>
    <rPh sb="29" eb="31">
      <t>キョウカ</t>
    </rPh>
    <rPh sb="33" eb="36">
      <t>シヨウリョウ</t>
    </rPh>
    <rPh sb="36" eb="38">
      <t>シュウニュウ</t>
    </rPh>
    <rPh sb="39" eb="41">
      <t>カクホ</t>
    </rPh>
    <rPh sb="42" eb="43">
      <t>ツト</t>
    </rPh>
    <rPh sb="47" eb="49">
      <t>ヒツヨウ</t>
    </rPh>
    <rPh sb="58" eb="61">
      <t>シヨウリョウ</t>
    </rPh>
    <rPh sb="67" eb="69">
      <t>コンゴ</t>
    </rPh>
    <rPh sb="70" eb="72">
      <t>シセツ</t>
    </rPh>
    <rPh sb="72" eb="74">
      <t>コウシン</t>
    </rPh>
    <rPh sb="74" eb="75">
      <t>トウ</t>
    </rPh>
    <rPh sb="76" eb="77">
      <t>フ</t>
    </rPh>
    <rPh sb="80" eb="82">
      <t>テキセイ</t>
    </rPh>
    <rPh sb="83" eb="87">
      <t>リョウキンタイケイ</t>
    </rPh>
    <rPh sb="91" eb="93">
      <t>ケンキュウ</t>
    </rPh>
    <rPh sb="95" eb="97">
      <t>ヒツヨウ</t>
    </rPh>
    <rPh sb="138" eb="140">
      <t>ケイエイ</t>
    </rPh>
    <rPh sb="145" eb="147">
      <t>コンゴ</t>
    </rPh>
    <rPh sb="188" eb="189">
      <t>スス</t>
    </rPh>
    <phoneticPr fontId="4"/>
  </si>
  <si>
    <t>　財源の主な内訳は、使用料・一般会計からの繰入金・企業債・負担金である。使用料収入は供用開始区域の拡大による増収要因はあるものの、人口減少等により、今後は減少が見込まれる。
①経常収支比率は、令和2年度の特殊要因（特別利益（流域下水道剰余金返還金））がなくなったことから、令和3年度は100％以上に回復しているが、一般会計からの繰入金が依然として高いため、不明水削減対策などの経営改善に向けた取り組みを実施することで経費縮減を進めていく。
③流動比率は、一般会計からの繰入金を受けて償還金等の支払いを行っているため、類似団体と比較すると低いものの、現金支出を伴わない減価償却費等に対する一般会計からの繰入金収入により現金が増加したため、令和2年度に比べ増加している。
④企業債残高対事業規模比率は、企業債現在高が減少したため、数値は減少傾向にある。
⑤経費回収率・⑥汚水処理原価は、供用開始区域の拡大に伴う使用料収入の増加に比して、不明水の増加等に伴う汚水処理費が増加しているため、類似団体と比べて低くなっている。今後も不明水削減の対策として管渠更生工事等を計画的に実施する。
⑧水洗化率は、接続PR実施により新規接続があるものの、新しく供用開始した区域においては接続率が低いため横ばいである。今後も引き続き接続促進の強化に務める。</t>
    <rPh sb="1" eb="3">
      <t>ザイゲン</t>
    </rPh>
    <rPh sb="4" eb="5">
      <t>オモ</t>
    </rPh>
    <rPh sb="6" eb="8">
      <t>ウチワケ</t>
    </rPh>
    <rPh sb="10" eb="13">
      <t>シヨウリョウ</t>
    </rPh>
    <rPh sb="14" eb="16">
      <t>イッパン</t>
    </rPh>
    <rPh sb="16" eb="18">
      <t>カイケイ</t>
    </rPh>
    <rPh sb="21" eb="24">
      <t>クリイレキン</t>
    </rPh>
    <rPh sb="25" eb="28">
      <t>キギョウサイ</t>
    </rPh>
    <rPh sb="29" eb="32">
      <t>フタンキン</t>
    </rPh>
    <rPh sb="36" eb="39">
      <t>シヨウリョウ</t>
    </rPh>
    <rPh sb="39" eb="41">
      <t>シュウニュウ</t>
    </rPh>
    <rPh sb="42" eb="46">
      <t>キョウヨウカイシ</t>
    </rPh>
    <rPh sb="46" eb="48">
      <t>クイキ</t>
    </rPh>
    <rPh sb="49" eb="51">
      <t>カクダイ</t>
    </rPh>
    <rPh sb="54" eb="56">
      <t>ゾウシュウ</t>
    </rPh>
    <rPh sb="56" eb="58">
      <t>ヨウイン</t>
    </rPh>
    <rPh sb="65" eb="69">
      <t>ジンコウゲンショウ</t>
    </rPh>
    <rPh sb="69" eb="70">
      <t>トウ</t>
    </rPh>
    <rPh sb="74" eb="76">
      <t>コンゴ</t>
    </rPh>
    <rPh sb="77" eb="79">
      <t>ゲンショウ</t>
    </rPh>
    <rPh sb="80" eb="82">
      <t>ミコ</t>
    </rPh>
    <rPh sb="89" eb="91">
      <t>ケイジョウ</t>
    </rPh>
    <rPh sb="91" eb="93">
      <t>シュウシ</t>
    </rPh>
    <rPh sb="93" eb="95">
      <t>ヒリツ</t>
    </rPh>
    <rPh sb="97" eb="99">
      <t>レイワ</t>
    </rPh>
    <rPh sb="100" eb="102">
      <t>ネンド</t>
    </rPh>
    <rPh sb="103" eb="105">
      <t>トクシュ</t>
    </rPh>
    <rPh sb="105" eb="107">
      <t>ヨウイン</t>
    </rPh>
    <rPh sb="108" eb="110">
      <t>トクベツ</t>
    </rPh>
    <rPh sb="110" eb="112">
      <t>リエキ</t>
    </rPh>
    <rPh sb="113" eb="115">
      <t>リュウイキ</t>
    </rPh>
    <rPh sb="115" eb="118">
      <t>ゲスイドウ</t>
    </rPh>
    <rPh sb="118" eb="120">
      <t>ジョウヨ</t>
    </rPh>
    <rPh sb="120" eb="121">
      <t>キン</t>
    </rPh>
    <rPh sb="121" eb="124">
      <t>ヘンカンキン</t>
    </rPh>
    <rPh sb="137" eb="139">
      <t>レイワ</t>
    </rPh>
    <rPh sb="140" eb="142">
      <t>ネンド</t>
    </rPh>
    <rPh sb="150" eb="152">
      <t>カイフク</t>
    </rPh>
    <rPh sb="158" eb="162">
      <t>イッパンカイケイ</t>
    </rPh>
    <rPh sb="165" eb="168">
      <t>クリイレキン</t>
    </rPh>
    <rPh sb="169" eb="171">
      <t>イゼン</t>
    </rPh>
    <rPh sb="174" eb="175">
      <t>タカ</t>
    </rPh>
    <rPh sb="179" eb="182">
      <t>フメイスイ</t>
    </rPh>
    <rPh sb="182" eb="184">
      <t>サクゲン</t>
    </rPh>
    <rPh sb="184" eb="186">
      <t>タイサク</t>
    </rPh>
    <rPh sb="189" eb="191">
      <t>ケイエイ</t>
    </rPh>
    <rPh sb="191" eb="193">
      <t>カイゼン</t>
    </rPh>
    <rPh sb="194" eb="195">
      <t>ム</t>
    </rPh>
    <rPh sb="197" eb="198">
      <t>ト</t>
    </rPh>
    <rPh sb="199" eb="200">
      <t>ク</t>
    </rPh>
    <rPh sb="202" eb="204">
      <t>ジッシ</t>
    </rPh>
    <rPh sb="209" eb="211">
      <t>ケイヒ</t>
    </rPh>
    <rPh sb="211" eb="213">
      <t>シュクゲン</t>
    </rPh>
    <rPh sb="214" eb="215">
      <t>スス</t>
    </rPh>
    <rPh sb="223" eb="225">
      <t>リュウドウ</t>
    </rPh>
    <rPh sb="225" eb="227">
      <t>ヒリツ</t>
    </rPh>
    <rPh sb="229" eb="231">
      <t>イッパン</t>
    </rPh>
    <rPh sb="231" eb="233">
      <t>カイケイ</t>
    </rPh>
    <rPh sb="236" eb="239">
      <t>クリイレキン</t>
    </rPh>
    <rPh sb="240" eb="241">
      <t>ウ</t>
    </rPh>
    <rPh sb="243" eb="246">
      <t>ショウカンキン</t>
    </rPh>
    <rPh sb="246" eb="247">
      <t>トウ</t>
    </rPh>
    <rPh sb="248" eb="250">
      <t>シハラ</t>
    </rPh>
    <rPh sb="252" eb="253">
      <t>オコナ</t>
    </rPh>
    <rPh sb="260" eb="262">
      <t>ルイジ</t>
    </rPh>
    <rPh sb="262" eb="264">
      <t>ダンタイ</t>
    </rPh>
    <rPh sb="265" eb="267">
      <t>ヒカク</t>
    </rPh>
    <rPh sb="270" eb="271">
      <t>ヒク</t>
    </rPh>
    <rPh sb="276" eb="280">
      <t>ゲンキンシシュツ</t>
    </rPh>
    <rPh sb="281" eb="282">
      <t>トモナ</t>
    </rPh>
    <rPh sb="285" eb="290">
      <t>ゲンカショウキャクヒ</t>
    </rPh>
    <rPh sb="290" eb="291">
      <t>トウ</t>
    </rPh>
    <rPh sb="292" eb="293">
      <t>タイ</t>
    </rPh>
    <rPh sb="295" eb="297">
      <t>イッパン</t>
    </rPh>
    <rPh sb="297" eb="299">
      <t>カイケイ</t>
    </rPh>
    <rPh sb="302" eb="305">
      <t>クリイレキン</t>
    </rPh>
    <rPh sb="305" eb="307">
      <t>シュウニュウ</t>
    </rPh>
    <rPh sb="310" eb="312">
      <t>ゲンキン</t>
    </rPh>
    <rPh sb="313" eb="315">
      <t>ゾウカ</t>
    </rPh>
    <rPh sb="320" eb="322">
      <t>レイワ</t>
    </rPh>
    <rPh sb="323" eb="325">
      <t>ネンド</t>
    </rPh>
    <rPh sb="326" eb="327">
      <t>クラ</t>
    </rPh>
    <rPh sb="328" eb="330">
      <t>ゾウカ</t>
    </rPh>
    <rPh sb="338" eb="340">
      <t>キギョウ</t>
    </rPh>
    <rPh sb="340" eb="341">
      <t>サイ</t>
    </rPh>
    <rPh sb="341" eb="343">
      <t>ザンダカ</t>
    </rPh>
    <rPh sb="343" eb="344">
      <t>タイ</t>
    </rPh>
    <rPh sb="344" eb="346">
      <t>ジギョウ</t>
    </rPh>
    <rPh sb="346" eb="348">
      <t>キボ</t>
    </rPh>
    <rPh sb="348" eb="350">
      <t>ヒリツ</t>
    </rPh>
    <rPh sb="352" eb="355">
      <t>キギョウサイ</t>
    </rPh>
    <rPh sb="355" eb="357">
      <t>ゲンザイ</t>
    </rPh>
    <rPh sb="357" eb="358">
      <t>ダカ</t>
    </rPh>
    <rPh sb="359" eb="361">
      <t>ゲンショウ</t>
    </rPh>
    <rPh sb="366" eb="368">
      <t>スウチ</t>
    </rPh>
    <rPh sb="369" eb="371">
      <t>ゲンショウ</t>
    </rPh>
    <rPh sb="371" eb="373">
      <t>ケイコウ</t>
    </rPh>
    <rPh sb="380" eb="382">
      <t>ケイヒ</t>
    </rPh>
    <rPh sb="382" eb="384">
      <t>カイシュウ</t>
    </rPh>
    <rPh sb="384" eb="385">
      <t>リツ</t>
    </rPh>
    <rPh sb="387" eb="389">
      <t>オスイ</t>
    </rPh>
    <rPh sb="389" eb="391">
      <t>ショリ</t>
    </rPh>
    <rPh sb="391" eb="393">
      <t>ゲンカ</t>
    </rPh>
    <rPh sb="395" eb="397">
      <t>キョウヨウ</t>
    </rPh>
    <rPh sb="397" eb="401">
      <t>カイシクイキ</t>
    </rPh>
    <rPh sb="402" eb="404">
      <t>カクダイ</t>
    </rPh>
    <rPh sb="405" eb="406">
      <t>トモナ</t>
    </rPh>
    <rPh sb="407" eb="410">
      <t>シヨウリョウ</t>
    </rPh>
    <rPh sb="410" eb="412">
      <t>シュウニュウ</t>
    </rPh>
    <rPh sb="413" eb="414">
      <t>ゾウ</t>
    </rPh>
    <rPh sb="414" eb="415">
      <t>カ</t>
    </rPh>
    <rPh sb="416" eb="417">
      <t>ヒ</t>
    </rPh>
    <rPh sb="420" eb="423">
      <t>フメイスイ</t>
    </rPh>
    <rPh sb="424" eb="426">
      <t>ゾウカ</t>
    </rPh>
    <rPh sb="426" eb="427">
      <t>トウ</t>
    </rPh>
    <rPh sb="428" eb="429">
      <t>トモナ</t>
    </rPh>
    <rPh sb="430" eb="432">
      <t>オスイ</t>
    </rPh>
    <rPh sb="432" eb="435">
      <t>ショリヒ</t>
    </rPh>
    <rPh sb="436" eb="438">
      <t>ゾウカ</t>
    </rPh>
    <rPh sb="445" eb="447">
      <t>ルイジ</t>
    </rPh>
    <rPh sb="447" eb="449">
      <t>ダンタイ</t>
    </rPh>
    <rPh sb="450" eb="451">
      <t>ヒ</t>
    </rPh>
    <rPh sb="453" eb="454">
      <t>ヒク</t>
    </rPh>
    <rPh sb="463" eb="465">
      <t>フメイ</t>
    </rPh>
    <rPh sb="465" eb="466">
      <t>スイ</t>
    </rPh>
    <rPh sb="466" eb="468">
      <t>サクゲン</t>
    </rPh>
    <rPh sb="469" eb="471">
      <t>タイサク</t>
    </rPh>
    <rPh sb="474" eb="475">
      <t>カン</t>
    </rPh>
    <rPh sb="481" eb="482">
      <t>トウ</t>
    </rPh>
    <rPh sb="482" eb="485">
      <t>ケイカクテキ</t>
    </rPh>
    <rPh sb="486" eb="488">
      <t>ジッシ</t>
    </rPh>
    <rPh sb="494" eb="497">
      <t>スイセンカ</t>
    </rPh>
    <rPh sb="497" eb="498">
      <t>リツ</t>
    </rPh>
    <rPh sb="500" eb="502">
      <t>セツゾク</t>
    </rPh>
    <rPh sb="511" eb="513">
      <t>セツゾク</t>
    </rPh>
    <rPh sb="525" eb="527">
      <t>カイシ</t>
    </rPh>
    <rPh sb="530" eb="532">
      <t>クイキ</t>
    </rPh>
    <rPh sb="537" eb="539">
      <t>セツゾク</t>
    </rPh>
    <rPh sb="539" eb="540">
      <t>リツ</t>
    </rPh>
    <rPh sb="541" eb="542">
      <t>ヒク</t>
    </rPh>
    <rPh sb="552" eb="554">
      <t>コンゴ</t>
    </rPh>
    <rPh sb="555" eb="556">
      <t>ヒ</t>
    </rPh>
    <rPh sb="557" eb="558">
      <t>ツヅ</t>
    </rPh>
    <rPh sb="559" eb="561">
      <t>セツゾク</t>
    </rPh>
    <rPh sb="561" eb="563">
      <t>ソクシン</t>
    </rPh>
    <rPh sb="564" eb="566">
      <t>キョウカ</t>
    </rPh>
    <rPh sb="567" eb="56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</si>
</sst>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0.23</c:v>
                </c:pt>
                <c:pt idx="3">
                  <c:v>0.2</c:v>
                </c:pt>
                <c:pt idx="4">
                  <c:v>0.39</c:v>
                </c:pt>
              </c:numCache>
            </c:numRef>
          </c:val>
          <c:extLst>
            <c:ext xmlns:c16="http://schemas.microsoft.com/office/drawing/2014/chart" uri="{C3380CC4-5D6E-409C-BE32-E72D297353CC}">
              <c16:uniqueId val="{00000000-32D9-41FF-9CA1-78F7457F787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0.09</c:v>
                </c:pt>
                <c:pt idx="3">
                  <c:v>0.09</c:v>
                </c:pt>
                <c:pt idx="4">
                  <c:v>0.17</c:v>
                </c:pt>
              </c:numCache>
            </c:numRef>
          </c:val>
          <c:smooth val="0"/>
          <c:extLst>
            <c:ext xmlns:c16="http://schemas.microsoft.com/office/drawing/2014/chart" uri="{C3380CC4-5D6E-409C-BE32-E72D297353CC}">
              <c16:uniqueId val="{00000001-32D9-41FF-9CA1-78F7457F787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DE-4678-A64D-B4ADE95F37A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68.31</c:v>
                </c:pt>
                <c:pt idx="3">
                  <c:v>65.28</c:v>
                </c:pt>
                <c:pt idx="4">
                  <c:v>64.92</c:v>
                </c:pt>
              </c:numCache>
            </c:numRef>
          </c:val>
          <c:smooth val="0"/>
          <c:extLst>
            <c:ext xmlns:c16="http://schemas.microsoft.com/office/drawing/2014/chart" uri="{C3380CC4-5D6E-409C-BE32-E72D297353CC}">
              <c16:uniqueId val="{00000001-9EDE-4678-A64D-B4ADE95F37A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85.96</c:v>
                </c:pt>
                <c:pt idx="3">
                  <c:v>85.84</c:v>
                </c:pt>
                <c:pt idx="4">
                  <c:v>85.91</c:v>
                </c:pt>
              </c:numCache>
            </c:numRef>
          </c:val>
          <c:extLst>
            <c:ext xmlns:c16="http://schemas.microsoft.com/office/drawing/2014/chart" uri="{C3380CC4-5D6E-409C-BE32-E72D297353CC}">
              <c16:uniqueId val="{00000000-5C27-43F1-A3E5-CDD454982C2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92.62</c:v>
                </c:pt>
                <c:pt idx="3">
                  <c:v>92.72</c:v>
                </c:pt>
                <c:pt idx="4">
                  <c:v>92.88</c:v>
                </c:pt>
              </c:numCache>
            </c:numRef>
          </c:val>
          <c:smooth val="0"/>
          <c:extLst>
            <c:ext xmlns:c16="http://schemas.microsoft.com/office/drawing/2014/chart" uri="{C3380CC4-5D6E-409C-BE32-E72D297353CC}">
              <c16:uniqueId val="{00000001-5C27-43F1-A3E5-CDD454982C2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104.77</c:v>
                </c:pt>
                <c:pt idx="3">
                  <c:v>97.04</c:v>
                </c:pt>
                <c:pt idx="4">
                  <c:v>101.87</c:v>
                </c:pt>
              </c:numCache>
            </c:numRef>
          </c:val>
          <c:extLst>
            <c:ext xmlns:c16="http://schemas.microsoft.com/office/drawing/2014/chart" uri="{C3380CC4-5D6E-409C-BE32-E72D297353CC}">
              <c16:uniqueId val="{00000000-A463-415D-A95A-3F3B1FF38B0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106.99</c:v>
                </c:pt>
                <c:pt idx="3">
                  <c:v>107.85</c:v>
                </c:pt>
                <c:pt idx="4">
                  <c:v>108.04</c:v>
                </c:pt>
              </c:numCache>
            </c:numRef>
          </c:val>
          <c:smooth val="0"/>
          <c:extLst>
            <c:ext xmlns:c16="http://schemas.microsoft.com/office/drawing/2014/chart" uri="{C3380CC4-5D6E-409C-BE32-E72D297353CC}">
              <c16:uniqueId val="{00000001-A463-415D-A95A-3F3B1FF38B0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3.16</c:v>
                </c:pt>
                <c:pt idx="3">
                  <c:v>6.28</c:v>
                </c:pt>
                <c:pt idx="4">
                  <c:v>9.2799999999999994</c:v>
                </c:pt>
              </c:numCache>
            </c:numRef>
          </c:val>
          <c:extLst>
            <c:ext xmlns:c16="http://schemas.microsoft.com/office/drawing/2014/chart" uri="{C3380CC4-5D6E-409C-BE32-E72D297353CC}">
              <c16:uniqueId val="{00000000-C5FD-4A9C-9522-B9F052ADD58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26.36</c:v>
                </c:pt>
                <c:pt idx="3">
                  <c:v>23.79</c:v>
                </c:pt>
                <c:pt idx="4">
                  <c:v>25.66</c:v>
                </c:pt>
              </c:numCache>
            </c:numRef>
          </c:val>
          <c:smooth val="0"/>
          <c:extLst>
            <c:ext xmlns:c16="http://schemas.microsoft.com/office/drawing/2014/chart" uri="{C3380CC4-5D6E-409C-BE32-E72D297353CC}">
              <c16:uniqueId val="{00000001-C5FD-4A9C-9522-B9F052ADD58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4A1-4E5B-93E2-84A325A7FAE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1.43</c:v>
                </c:pt>
                <c:pt idx="3">
                  <c:v>1.22</c:v>
                </c:pt>
                <c:pt idx="4">
                  <c:v>1.61</c:v>
                </c:pt>
              </c:numCache>
            </c:numRef>
          </c:val>
          <c:smooth val="0"/>
          <c:extLst>
            <c:ext xmlns:c16="http://schemas.microsoft.com/office/drawing/2014/chart" uri="{C3380CC4-5D6E-409C-BE32-E72D297353CC}">
              <c16:uniqueId val="{00000001-34A1-4E5B-93E2-84A325A7FAE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F1F-48C3-AFB6-F6A3353119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7.42</c:v>
                </c:pt>
                <c:pt idx="3">
                  <c:v>4.72</c:v>
                </c:pt>
                <c:pt idx="4">
                  <c:v>4.49</c:v>
                </c:pt>
              </c:numCache>
            </c:numRef>
          </c:val>
          <c:smooth val="0"/>
          <c:extLst>
            <c:ext xmlns:c16="http://schemas.microsoft.com/office/drawing/2014/chart" uri="{C3380CC4-5D6E-409C-BE32-E72D297353CC}">
              <c16:uniqueId val="{00000001-4F1F-48C3-AFB6-F6A3353119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28.5</c:v>
                </c:pt>
                <c:pt idx="3">
                  <c:v>36.44</c:v>
                </c:pt>
                <c:pt idx="4">
                  <c:v>47.86</c:v>
                </c:pt>
              </c:numCache>
            </c:numRef>
          </c:val>
          <c:extLst>
            <c:ext xmlns:c16="http://schemas.microsoft.com/office/drawing/2014/chart" uri="{C3380CC4-5D6E-409C-BE32-E72D297353CC}">
              <c16:uniqueId val="{00000000-8591-4D9C-8071-C8D3C4C2A48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68.180000000000007</c:v>
                </c:pt>
                <c:pt idx="3">
                  <c:v>67.930000000000007</c:v>
                </c:pt>
                <c:pt idx="4">
                  <c:v>68.53</c:v>
                </c:pt>
              </c:numCache>
            </c:numRef>
          </c:val>
          <c:smooth val="0"/>
          <c:extLst>
            <c:ext xmlns:c16="http://schemas.microsoft.com/office/drawing/2014/chart" uri="{C3380CC4-5D6E-409C-BE32-E72D297353CC}">
              <c16:uniqueId val="{00000001-8591-4D9C-8071-C8D3C4C2A48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1123.47</c:v>
                </c:pt>
                <c:pt idx="3">
                  <c:v>1029.95</c:v>
                </c:pt>
                <c:pt idx="4">
                  <c:v>973.52</c:v>
                </c:pt>
              </c:numCache>
            </c:numRef>
          </c:val>
          <c:extLst>
            <c:ext xmlns:c16="http://schemas.microsoft.com/office/drawing/2014/chart" uri="{C3380CC4-5D6E-409C-BE32-E72D297353CC}">
              <c16:uniqueId val="{00000000-2B0C-4853-81D9-15F6536C804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847.44</c:v>
                </c:pt>
                <c:pt idx="3">
                  <c:v>857.88</c:v>
                </c:pt>
                <c:pt idx="4">
                  <c:v>825.1</c:v>
                </c:pt>
              </c:numCache>
            </c:numRef>
          </c:val>
          <c:smooth val="0"/>
          <c:extLst>
            <c:ext xmlns:c16="http://schemas.microsoft.com/office/drawing/2014/chart" uri="{C3380CC4-5D6E-409C-BE32-E72D297353CC}">
              <c16:uniqueId val="{00000001-2B0C-4853-81D9-15F6536C804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69.2</c:v>
                </c:pt>
                <c:pt idx="3">
                  <c:v>67.72</c:v>
                </c:pt>
                <c:pt idx="4">
                  <c:v>67.64</c:v>
                </c:pt>
              </c:numCache>
            </c:numRef>
          </c:val>
          <c:extLst>
            <c:ext xmlns:c16="http://schemas.microsoft.com/office/drawing/2014/chart" uri="{C3380CC4-5D6E-409C-BE32-E72D297353CC}">
              <c16:uniqueId val="{00000000-63C9-430A-804D-2FFB3B67B19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94.69</c:v>
                </c:pt>
                <c:pt idx="3">
                  <c:v>94.97</c:v>
                </c:pt>
                <c:pt idx="4">
                  <c:v>97.07</c:v>
                </c:pt>
              </c:numCache>
            </c:numRef>
          </c:val>
          <c:smooth val="0"/>
          <c:extLst>
            <c:ext xmlns:c16="http://schemas.microsoft.com/office/drawing/2014/chart" uri="{C3380CC4-5D6E-409C-BE32-E72D297353CC}">
              <c16:uniqueId val="{00000001-63C9-430A-804D-2FFB3B67B19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150.63999999999999</c:v>
                </c:pt>
                <c:pt idx="3">
                  <c:v>151.38999999999999</c:v>
                </c:pt>
                <c:pt idx="4">
                  <c:v>151.16</c:v>
                </c:pt>
              </c:numCache>
            </c:numRef>
          </c:val>
          <c:extLst>
            <c:ext xmlns:c16="http://schemas.microsoft.com/office/drawing/2014/chart" uri="{C3380CC4-5D6E-409C-BE32-E72D297353CC}">
              <c16:uniqueId val="{00000000-E294-44B8-8785-78C51E1888C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159.78</c:v>
                </c:pt>
                <c:pt idx="3">
                  <c:v>159.49</c:v>
                </c:pt>
                <c:pt idx="4">
                  <c:v>157.81</c:v>
                </c:pt>
              </c:numCache>
            </c:numRef>
          </c:val>
          <c:smooth val="0"/>
          <c:extLst>
            <c:ext xmlns:c16="http://schemas.microsoft.com/office/drawing/2014/chart" uri="{C3380CC4-5D6E-409C-BE32-E72D297353CC}">
              <c16:uniqueId val="{00000001-E294-44B8-8785-78C51E1888C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愛知県　犬山市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Bd1</v>
      </c>
      <c r="X8" s="65"/>
      <c r="Y8" s="65"/>
      <c r="Z8" s="65"/>
      <c r="AA8" s="65"/>
      <c r="AB8" s="65"/>
      <c r="AC8" s="65"/>
      <c r="AD8" s="66" t="str">
        <f>データ!$M$6</f>
        <v>非設置</v>
      </c>
      <c r="AE8" s="66"/>
      <c r="AF8" s="66"/>
      <c r="AG8" s="66"/>
      <c r="AH8" s="66"/>
      <c r="AI8" s="66"/>
      <c r="AJ8" s="66"/>
      <c r="AK8" s="3"/>
      <c r="AL8" s="45">
        <f>データ!S6</f>
        <v>73030</v>
      </c>
      <c r="AM8" s="45"/>
      <c r="AN8" s="45"/>
      <c r="AO8" s="45"/>
      <c r="AP8" s="45"/>
      <c r="AQ8" s="45"/>
      <c r="AR8" s="45"/>
      <c r="AS8" s="45"/>
      <c r="AT8" s="46">
        <f>データ!T6</f>
        <v>74.900000000000006</v>
      </c>
      <c r="AU8" s="46"/>
      <c r="AV8" s="46"/>
      <c r="AW8" s="46"/>
      <c r="AX8" s="46"/>
      <c r="AY8" s="46"/>
      <c r="AZ8" s="46"/>
      <c r="BA8" s="46"/>
      <c r="BB8" s="46">
        <f>データ!U6</f>
        <v>975.03</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72.89</v>
      </c>
      <c r="J10" s="46"/>
      <c r="K10" s="46"/>
      <c r="L10" s="46"/>
      <c r="M10" s="46"/>
      <c r="N10" s="46"/>
      <c r="O10" s="46"/>
      <c r="P10" s="46">
        <f>データ!P6</f>
        <v>71.2</v>
      </c>
      <c r="Q10" s="46"/>
      <c r="R10" s="46"/>
      <c r="S10" s="46"/>
      <c r="T10" s="46"/>
      <c r="U10" s="46"/>
      <c r="V10" s="46"/>
      <c r="W10" s="46">
        <f>データ!Q6</f>
        <v>65.040000000000006</v>
      </c>
      <c r="X10" s="46"/>
      <c r="Y10" s="46"/>
      <c r="Z10" s="46"/>
      <c r="AA10" s="46"/>
      <c r="AB10" s="46"/>
      <c r="AC10" s="46"/>
      <c r="AD10" s="45">
        <f>データ!R6</f>
        <v>1771</v>
      </c>
      <c r="AE10" s="45"/>
      <c r="AF10" s="45"/>
      <c r="AG10" s="45"/>
      <c r="AH10" s="45"/>
      <c r="AI10" s="45"/>
      <c r="AJ10" s="45"/>
      <c r="AK10" s="2"/>
      <c r="AL10" s="45">
        <f>データ!V6</f>
        <v>51758</v>
      </c>
      <c r="AM10" s="45"/>
      <c r="AN10" s="45"/>
      <c r="AO10" s="45"/>
      <c r="AP10" s="45"/>
      <c r="AQ10" s="45"/>
      <c r="AR10" s="45"/>
      <c r="AS10" s="45"/>
      <c r="AT10" s="46">
        <f>データ!W6</f>
        <v>11.09</v>
      </c>
      <c r="AU10" s="46"/>
      <c r="AV10" s="46"/>
      <c r="AW10" s="46"/>
      <c r="AX10" s="46"/>
      <c r="AY10" s="46"/>
      <c r="AZ10" s="46"/>
      <c r="BA10" s="46"/>
      <c r="BB10" s="46">
        <f>データ!X6</f>
        <v>4667.09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n2vaeARTomBnQ2D+aSfLnAQd76HGsSYnAEBfidizYdivmVcvEvpESqh+oxx2BCFX4I0NO5hqzzi1+8Fy21957w==" saltValue="B41LGcp5XPaOLjhbeJRZa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232157</v>
      </c>
      <c r="D6" s="19">
        <f t="shared" si="3"/>
        <v>46</v>
      </c>
      <c r="E6" s="19">
        <f t="shared" si="3"/>
        <v>17</v>
      </c>
      <c r="F6" s="19">
        <f t="shared" si="3"/>
        <v>1</v>
      </c>
      <c r="G6" s="19">
        <f t="shared" si="3"/>
        <v>0</v>
      </c>
      <c r="H6" s="19" t="str">
        <f t="shared" si="3"/>
        <v>愛知県　犬山市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72.89</v>
      </c>
      <c r="P6" s="20">
        <f t="shared" si="3"/>
        <v>71.2</v>
      </c>
      <c r="Q6" s="20">
        <f t="shared" si="3"/>
        <v>65.040000000000006</v>
      </c>
      <c r="R6" s="20">
        <f t="shared" si="3"/>
        <v>1771</v>
      </c>
      <c r="S6" s="20">
        <f t="shared" si="3"/>
        <v>73030</v>
      </c>
      <c r="T6" s="20">
        <f t="shared" si="3"/>
        <v>74.900000000000006</v>
      </c>
      <c r="U6" s="20">
        <f t="shared" si="3"/>
        <v>975.03</v>
      </c>
      <c r="V6" s="20">
        <f t="shared" si="3"/>
        <v>51758</v>
      </c>
      <c r="W6" s="20">
        <f t="shared" si="3"/>
        <v>11.09</v>
      </c>
      <c r="X6" s="20">
        <f t="shared" si="3"/>
        <v>4667.09</v>
      </c>
      <c r="Y6" s="21" t="str">
        <f>IF(Y7="",NA(),Y7)</f>
        <v>-</v>
      </c>
      <c r="Z6" s="21" t="str">
        <f t="shared" ref="Z6:AH6" si="4">IF(Z7="",NA(),Z7)</f>
        <v>-</v>
      </c>
      <c r="AA6" s="21">
        <f t="shared" si="4"/>
        <v>104.77</v>
      </c>
      <c r="AB6" s="21">
        <f t="shared" si="4"/>
        <v>97.04</v>
      </c>
      <c r="AC6" s="21">
        <f t="shared" si="4"/>
        <v>101.87</v>
      </c>
      <c r="AD6" s="21" t="str">
        <f t="shared" si="4"/>
        <v>-</v>
      </c>
      <c r="AE6" s="21" t="str">
        <f t="shared" si="4"/>
        <v>-</v>
      </c>
      <c r="AF6" s="21">
        <f t="shared" si="4"/>
        <v>106.99</v>
      </c>
      <c r="AG6" s="21">
        <f t="shared" si="4"/>
        <v>107.85</v>
      </c>
      <c r="AH6" s="21">
        <f t="shared" si="4"/>
        <v>108.04</v>
      </c>
      <c r="AI6" s="20" t="str">
        <f>IF(AI7="","",IF(AI7="-","【-】","【"&amp;SUBSTITUTE(TEXT(AI7,"#,##0.00"),"-","△")&amp;"】"))</f>
        <v>【107.02】</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7.42</v>
      </c>
      <c r="AR6" s="21">
        <f t="shared" si="5"/>
        <v>4.72</v>
      </c>
      <c r="AS6" s="21">
        <f t="shared" si="5"/>
        <v>4.49</v>
      </c>
      <c r="AT6" s="20" t="str">
        <f>IF(AT7="","",IF(AT7="-","【-】","【"&amp;SUBSTITUTE(TEXT(AT7,"#,##0.00"),"-","△")&amp;"】"))</f>
        <v>【3.09】</v>
      </c>
      <c r="AU6" s="21" t="str">
        <f>IF(AU7="",NA(),AU7)</f>
        <v>-</v>
      </c>
      <c r="AV6" s="21" t="str">
        <f t="shared" ref="AV6:BD6" si="6">IF(AV7="",NA(),AV7)</f>
        <v>-</v>
      </c>
      <c r="AW6" s="21">
        <f t="shared" si="6"/>
        <v>28.5</v>
      </c>
      <c r="AX6" s="21">
        <f t="shared" si="6"/>
        <v>36.44</v>
      </c>
      <c r="AY6" s="21">
        <f t="shared" si="6"/>
        <v>47.86</v>
      </c>
      <c r="AZ6" s="21" t="str">
        <f t="shared" si="6"/>
        <v>-</v>
      </c>
      <c r="BA6" s="21" t="str">
        <f t="shared" si="6"/>
        <v>-</v>
      </c>
      <c r="BB6" s="21">
        <f t="shared" si="6"/>
        <v>68.180000000000007</v>
      </c>
      <c r="BC6" s="21">
        <f t="shared" si="6"/>
        <v>67.930000000000007</v>
      </c>
      <c r="BD6" s="21">
        <f t="shared" si="6"/>
        <v>68.53</v>
      </c>
      <c r="BE6" s="20" t="str">
        <f>IF(BE7="","",IF(BE7="-","【-】","【"&amp;SUBSTITUTE(TEXT(BE7,"#,##0.00"),"-","△")&amp;"】"))</f>
        <v>【71.39】</v>
      </c>
      <c r="BF6" s="21" t="str">
        <f>IF(BF7="",NA(),BF7)</f>
        <v>-</v>
      </c>
      <c r="BG6" s="21" t="str">
        <f t="shared" ref="BG6:BO6" si="7">IF(BG7="",NA(),BG7)</f>
        <v>-</v>
      </c>
      <c r="BH6" s="21">
        <f t="shared" si="7"/>
        <v>1123.47</v>
      </c>
      <c r="BI6" s="21">
        <f t="shared" si="7"/>
        <v>1029.95</v>
      </c>
      <c r="BJ6" s="21">
        <f t="shared" si="7"/>
        <v>973.52</v>
      </c>
      <c r="BK6" s="21" t="str">
        <f t="shared" si="7"/>
        <v>-</v>
      </c>
      <c r="BL6" s="21" t="str">
        <f t="shared" si="7"/>
        <v>-</v>
      </c>
      <c r="BM6" s="21">
        <f t="shared" si="7"/>
        <v>847.44</v>
      </c>
      <c r="BN6" s="21">
        <f t="shared" si="7"/>
        <v>857.88</v>
      </c>
      <c r="BO6" s="21">
        <f t="shared" si="7"/>
        <v>825.1</v>
      </c>
      <c r="BP6" s="20" t="str">
        <f>IF(BP7="","",IF(BP7="-","【-】","【"&amp;SUBSTITUTE(TEXT(BP7,"#,##0.00"),"-","△")&amp;"】"))</f>
        <v>【669.11】</v>
      </c>
      <c r="BQ6" s="21" t="str">
        <f>IF(BQ7="",NA(),BQ7)</f>
        <v>-</v>
      </c>
      <c r="BR6" s="21" t="str">
        <f t="shared" ref="BR6:BZ6" si="8">IF(BR7="",NA(),BR7)</f>
        <v>-</v>
      </c>
      <c r="BS6" s="21">
        <f t="shared" si="8"/>
        <v>69.2</v>
      </c>
      <c r="BT6" s="21">
        <f t="shared" si="8"/>
        <v>67.72</v>
      </c>
      <c r="BU6" s="21">
        <f t="shared" si="8"/>
        <v>67.64</v>
      </c>
      <c r="BV6" s="21" t="str">
        <f t="shared" si="8"/>
        <v>-</v>
      </c>
      <c r="BW6" s="21" t="str">
        <f t="shared" si="8"/>
        <v>-</v>
      </c>
      <c r="BX6" s="21">
        <f t="shared" si="8"/>
        <v>94.69</v>
      </c>
      <c r="BY6" s="21">
        <f t="shared" si="8"/>
        <v>94.97</v>
      </c>
      <c r="BZ6" s="21">
        <f t="shared" si="8"/>
        <v>97.07</v>
      </c>
      <c r="CA6" s="20" t="str">
        <f>IF(CA7="","",IF(CA7="-","【-】","【"&amp;SUBSTITUTE(TEXT(CA7,"#,##0.00"),"-","△")&amp;"】"))</f>
        <v>【99.73】</v>
      </c>
      <c r="CB6" s="21" t="str">
        <f>IF(CB7="",NA(),CB7)</f>
        <v>-</v>
      </c>
      <c r="CC6" s="21" t="str">
        <f t="shared" ref="CC6:CK6" si="9">IF(CC7="",NA(),CC7)</f>
        <v>-</v>
      </c>
      <c r="CD6" s="21">
        <f t="shared" si="9"/>
        <v>150.63999999999999</v>
      </c>
      <c r="CE6" s="21">
        <f t="shared" si="9"/>
        <v>151.38999999999999</v>
      </c>
      <c r="CF6" s="21">
        <f t="shared" si="9"/>
        <v>151.16</v>
      </c>
      <c r="CG6" s="21" t="str">
        <f t="shared" si="9"/>
        <v>-</v>
      </c>
      <c r="CH6" s="21" t="str">
        <f t="shared" si="9"/>
        <v>-</v>
      </c>
      <c r="CI6" s="21">
        <f t="shared" si="9"/>
        <v>159.78</v>
      </c>
      <c r="CJ6" s="21">
        <f t="shared" si="9"/>
        <v>159.49</v>
      </c>
      <c r="CK6" s="21">
        <f t="shared" si="9"/>
        <v>157.81</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68.31</v>
      </c>
      <c r="CU6" s="21">
        <f t="shared" si="10"/>
        <v>65.28</v>
      </c>
      <c r="CV6" s="21">
        <f t="shared" si="10"/>
        <v>64.92</v>
      </c>
      <c r="CW6" s="20" t="str">
        <f>IF(CW7="","",IF(CW7="-","【-】","【"&amp;SUBSTITUTE(TEXT(CW7,"#,##0.00"),"-","△")&amp;"】"))</f>
        <v>【59.99】</v>
      </c>
      <c r="CX6" s="21" t="str">
        <f>IF(CX7="",NA(),CX7)</f>
        <v>-</v>
      </c>
      <c r="CY6" s="21" t="str">
        <f t="shared" ref="CY6:DG6" si="11">IF(CY7="",NA(),CY7)</f>
        <v>-</v>
      </c>
      <c r="CZ6" s="21">
        <f t="shared" si="11"/>
        <v>85.96</v>
      </c>
      <c r="DA6" s="21">
        <f t="shared" si="11"/>
        <v>85.84</v>
      </c>
      <c r="DB6" s="21">
        <f t="shared" si="11"/>
        <v>85.91</v>
      </c>
      <c r="DC6" s="21" t="str">
        <f t="shared" si="11"/>
        <v>-</v>
      </c>
      <c r="DD6" s="21" t="str">
        <f t="shared" si="11"/>
        <v>-</v>
      </c>
      <c r="DE6" s="21">
        <f t="shared" si="11"/>
        <v>92.62</v>
      </c>
      <c r="DF6" s="21">
        <f t="shared" si="11"/>
        <v>92.72</v>
      </c>
      <c r="DG6" s="21">
        <f t="shared" si="11"/>
        <v>92.88</v>
      </c>
      <c r="DH6" s="20" t="str">
        <f>IF(DH7="","",IF(DH7="-","【-】","【"&amp;SUBSTITUTE(TEXT(DH7,"#,##0.00"),"-","△")&amp;"】"))</f>
        <v>【95.72】</v>
      </c>
      <c r="DI6" s="21" t="str">
        <f>IF(DI7="",NA(),DI7)</f>
        <v>-</v>
      </c>
      <c r="DJ6" s="21" t="str">
        <f t="shared" ref="DJ6:DR6" si="12">IF(DJ7="",NA(),DJ7)</f>
        <v>-</v>
      </c>
      <c r="DK6" s="21">
        <f t="shared" si="12"/>
        <v>3.16</v>
      </c>
      <c r="DL6" s="21">
        <f t="shared" si="12"/>
        <v>6.28</v>
      </c>
      <c r="DM6" s="21">
        <f t="shared" si="12"/>
        <v>9.2799999999999994</v>
      </c>
      <c r="DN6" s="21" t="str">
        <f t="shared" si="12"/>
        <v>-</v>
      </c>
      <c r="DO6" s="21" t="str">
        <f t="shared" si="12"/>
        <v>-</v>
      </c>
      <c r="DP6" s="21">
        <f t="shared" si="12"/>
        <v>26.36</v>
      </c>
      <c r="DQ6" s="21">
        <f t="shared" si="12"/>
        <v>23.79</v>
      </c>
      <c r="DR6" s="21">
        <f t="shared" si="12"/>
        <v>25.66</v>
      </c>
      <c r="DS6" s="20" t="str">
        <f>IF(DS7="","",IF(DS7="-","【-】","【"&amp;SUBSTITUTE(TEXT(DS7,"#,##0.00"),"-","△")&amp;"】"))</f>
        <v>【38.17】</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1.43</v>
      </c>
      <c r="EB6" s="21">
        <f t="shared" si="13"/>
        <v>1.22</v>
      </c>
      <c r="EC6" s="21">
        <f t="shared" si="13"/>
        <v>1.61</v>
      </c>
      <c r="ED6" s="20" t="str">
        <f>IF(ED7="","",IF(ED7="-","【-】","【"&amp;SUBSTITUTE(TEXT(ED7,"#,##0.00"),"-","△")&amp;"】"))</f>
        <v>【6.54】</v>
      </c>
      <c r="EE6" s="21" t="str">
        <f>IF(EE7="",NA(),EE7)</f>
        <v>-</v>
      </c>
      <c r="EF6" s="21" t="str">
        <f t="shared" ref="EF6:EN6" si="14">IF(EF7="",NA(),EF7)</f>
        <v>-</v>
      </c>
      <c r="EG6" s="21">
        <f t="shared" si="14"/>
        <v>0.23</v>
      </c>
      <c r="EH6" s="21">
        <f t="shared" si="14"/>
        <v>0.2</v>
      </c>
      <c r="EI6" s="21">
        <f t="shared" si="14"/>
        <v>0.39</v>
      </c>
      <c r="EJ6" s="21" t="str">
        <f t="shared" si="14"/>
        <v>-</v>
      </c>
      <c r="EK6" s="21" t="str">
        <f t="shared" si="14"/>
        <v>-</v>
      </c>
      <c r="EL6" s="21">
        <f t="shared" si="14"/>
        <v>0.09</v>
      </c>
      <c r="EM6" s="21">
        <f t="shared" si="14"/>
        <v>0.09</v>
      </c>
      <c r="EN6" s="21">
        <f t="shared" si="14"/>
        <v>0.17</v>
      </c>
      <c r="EO6" s="20" t="str">
        <f>IF(EO7="","",IF(EO7="-","【-】","【"&amp;SUBSTITUTE(TEXT(EO7,"#,##0.00"),"-","△")&amp;"】"))</f>
        <v>【0.24】</v>
      </c>
    </row>
    <row r="7" spans="1:148" s="22" customFormat="1" x14ac:dyDescent="0.15">
      <c r="A7" s="14"/>
      <c r="B7" s="23">
        <v>2021</v>
      </c>
      <c r="C7" s="23">
        <v>232157</v>
      </c>
      <c r="D7" s="23">
        <v>46</v>
      </c>
      <c r="E7" s="23">
        <v>17</v>
      </c>
      <c r="F7" s="23">
        <v>1</v>
      </c>
      <c r="G7" s="23">
        <v>0</v>
      </c>
      <c r="H7" s="23" t="s">
        <v>96</v>
      </c>
      <c r="I7" s="23" t="s">
        <v>97</v>
      </c>
      <c r="J7" s="23" t="s">
        <v>98</v>
      </c>
      <c r="K7" s="23" t="s">
        <v>99</v>
      </c>
      <c r="L7" s="23" t="s">
        <v>100</v>
      </c>
      <c r="M7" s="23" t="s">
        <v>101</v>
      </c>
      <c r="N7" s="24" t="s">
        <v>102</v>
      </c>
      <c r="O7" s="24">
        <v>72.89</v>
      </c>
      <c r="P7" s="24">
        <v>71.2</v>
      </c>
      <c r="Q7" s="24">
        <v>65.040000000000006</v>
      </c>
      <c r="R7" s="24">
        <v>1771</v>
      </c>
      <c r="S7" s="24">
        <v>73030</v>
      </c>
      <c r="T7" s="24">
        <v>74.900000000000006</v>
      </c>
      <c r="U7" s="24">
        <v>975.03</v>
      </c>
      <c r="V7" s="24">
        <v>51758</v>
      </c>
      <c r="W7" s="24">
        <v>11.09</v>
      </c>
      <c r="X7" s="24">
        <v>4667.09</v>
      </c>
      <c r="Y7" s="24" t="s">
        <v>102</v>
      </c>
      <c r="Z7" s="24" t="s">
        <v>102</v>
      </c>
      <c r="AA7" s="24">
        <v>104.77</v>
      </c>
      <c r="AB7" s="24">
        <v>97.04</v>
      </c>
      <c r="AC7" s="24">
        <v>101.87</v>
      </c>
      <c r="AD7" s="24" t="s">
        <v>102</v>
      </c>
      <c r="AE7" s="24" t="s">
        <v>102</v>
      </c>
      <c r="AF7" s="24">
        <v>106.99</v>
      </c>
      <c r="AG7" s="24">
        <v>107.85</v>
      </c>
      <c r="AH7" s="24">
        <v>108.04</v>
      </c>
      <c r="AI7" s="24">
        <v>107.02</v>
      </c>
      <c r="AJ7" s="24" t="s">
        <v>102</v>
      </c>
      <c r="AK7" s="24" t="s">
        <v>102</v>
      </c>
      <c r="AL7" s="24">
        <v>0</v>
      </c>
      <c r="AM7" s="24">
        <v>0</v>
      </c>
      <c r="AN7" s="24">
        <v>0</v>
      </c>
      <c r="AO7" s="24" t="s">
        <v>102</v>
      </c>
      <c r="AP7" s="24" t="s">
        <v>102</v>
      </c>
      <c r="AQ7" s="24">
        <v>7.42</v>
      </c>
      <c r="AR7" s="24">
        <v>4.72</v>
      </c>
      <c r="AS7" s="24">
        <v>4.49</v>
      </c>
      <c r="AT7" s="24">
        <v>3.09</v>
      </c>
      <c r="AU7" s="24" t="s">
        <v>102</v>
      </c>
      <c r="AV7" s="24" t="s">
        <v>102</v>
      </c>
      <c r="AW7" s="24">
        <v>28.5</v>
      </c>
      <c r="AX7" s="24">
        <v>36.44</v>
      </c>
      <c r="AY7" s="24">
        <v>47.86</v>
      </c>
      <c r="AZ7" s="24" t="s">
        <v>102</v>
      </c>
      <c r="BA7" s="24" t="s">
        <v>102</v>
      </c>
      <c r="BB7" s="24">
        <v>68.180000000000007</v>
      </c>
      <c r="BC7" s="24">
        <v>67.930000000000007</v>
      </c>
      <c r="BD7" s="24">
        <v>68.53</v>
      </c>
      <c r="BE7" s="24">
        <v>71.39</v>
      </c>
      <c r="BF7" s="24" t="s">
        <v>102</v>
      </c>
      <c r="BG7" s="24" t="s">
        <v>102</v>
      </c>
      <c r="BH7" s="24">
        <v>1123.47</v>
      </c>
      <c r="BI7" s="24">
        <v>1029.95</v>
      </c>
      <c r="BJ7" s="24">
        <v>973.52</v>
      </c>
      <c r="BK7" s="24" t="s">
        <v>102</v>
      </c>
      <c r="BL7" s="24" t="s">
        <v>102</v>
      </c>
      <c r="BM7" s="24">
        <v>847.44</v>
      </c>
      <c r="BN7" s="24">
        <v>857.88</v>
      </c>
      <c r="BO7" s="24">
        <v>825.1</v>
      </c>
      <c r="BP7" s="24">
        <v>669.11</v>
      </c>
      <c r="BQ7" s="24" t="s">
        <v>102</v>
      </c>
      <c r="BR7" s="24" t="s">
        <v>102</v>
      </c>
      <c r="BS7" s="24">
        <v>69.2</v>
      </c>
      <c r="BT7" s="24">
        <v>67.72</v>
      </c>
      <c r="BU7" s="24">
        <v>67.64</v>
      </c>
      <c r="BV7" s="24" t="s">
        <v>102</v>
      </c>
      <c r="BW7" s="24" t="s">
        <v>102</v>
      </c>
      <c r="BX7" s="24">
        <v>94.69</v>
      </c>
      <c r="BY7" s="24">
        <v>94.97</v>
      </c>
      <c r="BZ7" s="24">
        <v>97.07</v>
      </c>
      <c r="CA7" s="24">
        <v>99.73</v>
      </c>
      <c r="CB7" s="24" t="s">
        <v>102</v>
      </c>
      <c r="CC7" s="24" t="s">
        <v>102</v>
      </c>
      <c r="CD7" s="24">
        <v>150.63999999999999</v>
      </c>
      <c r="CE7" s="24">
        <v>151.38999999999999</v>
      </c>
      <c r="CF7" s="24">
        <v>151.16</v>
      </c>
      <c r="CG7" s="24" t="s">
        <v>102</v>
      </c>
      <c r="CH7" s="24" t="s">
        <v>102</v>
      </c>
      <c r="CI7" s="24">
        <v>159.78</v>
      </c>
      <c r="CJ7" s="24">
        <v>159.49</v>
      </c>
      <c r="CK7" s="24">
        <v>157.81</v>
      </c>
      <c r="CL7" s="24">
        <v>134.97999999999999</v>
      </c>
      <c r="CM7" s="24" t="s">
        <v>102</v>
      </c>
      <c r="CN7" s="24" t="s">
        <v>102</v>
      </c>
      <c r="CO7" s="24" t="s">
        <v>102</v>
      </c>
      <c r="CP7" s="24" t="s">
        <v>102</v>
      </c>
      <c r="CQ7" s="24" t="s">
        <v>102</v>
      </c>
      <c r="CR7" s="24" t="s">
        <v>102</v>
      </c>
      <c r="CS7" s="24" t="s">
        <v>102</v>
      </c>
      <c r="CT7" s="24">
        <v>68.31</v>
      </c>
      <c r="CU7" s="24">
        <v>65.28</v>
      </c>
      <c r="CV7" s="24">
        <v>64.92</v>
      </c>
      <c r="CW7" s="24">
        <v>59.99</v>
      </c>
      <c r="CX7" s="24" t="s">
        <v>102</v>
      </c>
      <c r="CY7" s="24" t="s">
        <v>102</v>
      </c>
      <c r="CZ7" s="24">
        <v>85.96</v>
      </c>
      <c r="DA7" s="24">
        <v>85.84</v>
      </c>
      <c r="DB7" s="24">
        <v>85.91</v>
      </c>
      <c r="DC7" s="24" t="s">
        <v>102</v>
      </c>
      <c r="DD7" s="24" t="s">
        <v>102</v>
      </c>
      <c r="DE7" s="24">
        <v>92.62</v>
      </c>
      <c r="DF7" s="24">
        <v>92.72</v>
      </c>
      <c r="DG7" s="24">
        <v>92.88</v>
      </c>
      <c r="DH7" s="24">
        <v>95.72</v>
      </c>
      <c r="DI7" s="24" t="s">
        <v>102</v>
      </c>
      <c r="DJ7" s="24" t="s">
        <v>102</v>
      </c>
      <c r="DK7" s="24">
        <v>3.16</v>
      </c>
      <c r="DL7" s="24">
        <v>6.28</v>
      </c>
      <c r="DM7" s="24">
        <v>9.2799999999999994</v>
      </c>
      <c r="DN7" s="24" t="s">
        <v>102</v>
      </c>
      <c r="DO7" s="24" t="s">
        <v>102</v>
      </c>
      <c r="DP7" s="24">
        <v>26.36</v>
      </c>
      <c r="DQ7" s="24">
        <v>23.79</v>
      </c>
      <c r="DR7" s="24">
        <v>25.66</v>
      </c>
      <c r="DS7" s="24">
        <v>38.17</v>
      </c>
      <c r="DT7" s="24" t="s">
        <v>102</v>
      </c>
      <c r="DU7" s="24" t="s">
        <v>102</v>
      </c>
      <c r="DV7" s="24">
        <v>0</v>
      </c>
      <c r="DW7" s="24">
        <v>0</v>
      </c>
      <c r="DX7" s="24">
        <v>0</v>
      </c>
      <c r="DY7" s="24" t="s">
        <v>102</v>
      </c>
      <c r="DZ7" s="24" t="s">
        <v>102</v>
      </c>
      <c r="EA7" s="24">
        <v>1.43</v>
      </c>
      <c r="EB7" s="24">
        <v>1.22</v>
      </c>
      <c r="EC7" s="24">
        <v>1.61</v>
      </c>
      <c r="ED7" s="24">
        <v>6.54</v>
      </c>
      <c r="EE7" s="24" t="s">
        <v>102</v>
      </c>
      <c r="EF7" s="24" t="s">
        <v>102</v>
      </c>
      <c r="EG7" s="24">
        <v>0.23</v>
      </c>
      <c r="EH7" s="24">
        <v>0.2</v>
      </c>
      <c r="EI7" s="24">
        <v>0.39</v>
      </c>
      <c r="EJ7" s="24" t="s">
        <v>102</v>
      </c>
      <c r="EK7" s="24" t="s">
        <v>102</v>
      </c>
      <c r="EL7" s="24">
        <v>0.09</v>
      </c>
      <c r="EM7" s="24">
        <v>0.09</v>
      </c>
      <c r="EN7" s="24">
        <v>0.17</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2023-01-18T07:21:26Z</cp:lastPrinted>
  <dcterms:created xsi:type="dcterms:W3CDTF">2023-01-12T23:31:34Z</dcterms:created>
  <dcterms:modified xsi:type="dcterms:W3CDTF">2023-01-26T05:53:08Z</dcterms:modified>
  <cp:category/>
</cp:coreProperties>
</file>