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encho-fs.aicnw.intra.aichi\BC103000_総務部市町村課\理財G（全庁ファイルサーバー）\14 経営比較分析表\R3\13★②市町村回答振り分け（事業ごと）（担当者作業フォルダ）\06下水\01 津田（02豊橋市～20稲沢市）\印刷済み・確認中\"/>
    </mc:Choice>
  </mc:AlternateContent>
  <workbookProtection workbookAlgorithmName="SHA-512" workbookHashValue="YHI/2bvOpD7PoaU/GB7/CoTCdDa6wf+UZq56lIfZ7MV3S1joydOpLe9xeRq6Tok/7L7qZmcMq3McNKHKEyTipQ==" workbookSaltValue="2GkGETMbXnE1red0vhEngw==" workbookSpinCount="100000" lockStructure="1"/>
  <bookViews>
    <workbookView xWindow="0" yWindow="0" windowWidth="20490" windowHeight="753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<sst xmlns="http://schemas.openxmlformats.org/spreadsheetml/2006/main" count="299" uniqueCount="118">
  <si>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</si>
  <si>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</si>
  <si>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</si>
  <si>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</si>
  <si>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</si>
  <si>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</si>
  <si>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</si>
  <si>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</si>
  <si>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</si>
  <si>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</si>
  <si>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</si>
  <si>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</si>
  <si>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</si>
  <si>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</si>
  <si>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</si>
  <si>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</si>
  <si>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</si>
  <si>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</si>
  <si>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</si>
  <si>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</si>
  <si>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</si>
  <si>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</si>
  <si>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</si>
  <si>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</si>
  <si>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</si>
  <si>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</si>
  <si>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</si>
  <si>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</si>
  <si>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</si>
  <si>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</si>
  <si>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</si>
  <si>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</si>
  <si>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</si>
  <si>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</si>
  <si>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</si>
  <si>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</si>
  <si>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</si>
  <si>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</si>
  <si>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</si>
  <si>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</si>
  <si>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</si>
  <si>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</si>
  <si>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</si>
  <si>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</si>
  <si>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</si>
  <si>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</si>
  <si>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</si>
  <si>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</si>
  <si>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</si>
  <si>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</si>
  <si>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</si>
  <si>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</si>
  <si>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</si>
  <si>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</si>
  <si>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</si>
  <si>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</si>
  <si>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</si>
  <si>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</si>
  <si>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</si>
  <si>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</si>
  <si>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</si>
  <si>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</si>
  <si>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</si>
  <si>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</si>
  <si>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</si>
  <si>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</si>
  <si>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</si>
  <si>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</si>
  <si>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</si>
  <si>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</si>
  <si>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</si>
  <si>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</si>
  <si>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</si>
  <si>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</si>
  <si>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</si>
  <si>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</si>
  <si>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</si>
  <si>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</si>
  <si>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</si>
  <si>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</si>
  <si>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</si>
  <si>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</si>
  <si>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</si>
  <si>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</si>
  <si>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</si>
  <si>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</si>
  <si>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</si>
  <si>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</si>
  <si>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</si>
  <si>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</si>
  <si>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</si>
  <si>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</si>
  <si>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</si>
  <si>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</si>
  <si>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</si>
  <si>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</si>
  <si>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犬山市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</si>
  <si>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</si>
  <si>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</si>
  <si>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</si>
  <si>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</si>
  <si>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</si>
  <si>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</si>
  <si>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</si>
  <si>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</si>
  <si>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</si>
  <si>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</si>
  <si>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</si>
  <si>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</si>
  <si>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</si>
  <si>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</si>
  <si>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</si>
  <si>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</si>
  <si>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</si>
  <si>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</si>
  <si>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水洗化率が全国平均を下回るため、未整備地区の整備を進めると共に、未接続世帯への普及活動を強化し、水洗化率を向上させ、使用料収入の確保に努めていく必要がある。
　また、使用料の見直しは、今後の施設更新を踏まえた適正な料金体系について研究することが必要であると考えている。しかし、現時点においては、価格体系を現状で抑えることで、水洗化率の向上に努めていく方針である。
　今後は、令和2年度に策定した経営戦略と、毎年度の決算との実績比較を行い、実態と大きく乖離する場合はその原因を分析し、必要があれば計画の見直しを行っていく。</t>
    <rPh sb="194" eb="196">
      <t>サクテイ</t>
    </rPh>
    <phoneticPr fontId="4"/>
  </si>
  <si>
    <t>　法定耐用年数を超えた管渠が少ないため、更新した管渠は少ない。
　しかし、不明水削減対策及び将来の更新に備え、ストックマネジメント計画等に基づく管渠更生工事を順次進めているため、③管渠改善率は類似団体と比較して高くなっている。
　今後も、維持管理を計画的に進めていく必要がある。</t>
    <rPh sb="11" eb="13">
      <t>カンキョ</t>
    </rPh>
    <rPh sb="24" eb="26">
      <t>カンキョ</t>
    </rPh>
    <rPh sb="37" eb="44">
      <t>フメイスイサクゲンタイサク</t>
    </rPh>
    <rPh sb="44" eb="45">
      <t>オヨ</t>
    </rPh>
    <rPh sb="72" eb="73">
      <t>カン</t>
    </rPh>
    <rPh sb="74" eb="76">
      <t>コウセイ</t>
    </rPh>
    <rPh sb="76" eb="78">
      <t>コウジ</t>
    </rPh>
    <rPh sb="79" eb="82">
      <t>ジュンジスス</t>
    </rPh>
    <rPh sb="105" eb="106">
      <t>タカ</t>
    </rPh>
    <rPh sb="115" eb="117">
      <t>コンゴ</t>
    </rPh>
    <rPh sb="119" eb="123">
      <t>イジカンリ</t>
    </rPh>
    <rPh sb="124" eb="127">
      <t>ケイカクテキ</t>
    </rPh>
    <rPh sb="128" eb="129">
      <t>スス</t>
    </rPh>
    <rPh sb="133" eb="135">
      <t>ヒツヨウ</t>
    </rPh>
    <phoneticPr fontId="4"/>
  </si>
  <si>
    <t>　公共下水道事業は、地形上の理由から「五条川左岸処理区」と、「五条川右岸処理区」の2つの処理区に分かれている。
　財源の主な内訳は、使用料・企業債・負担金・一般会計からの繰入金である。使用料収入は供用開始区域の拡大による増収要因はあるものの、人口減少や節水機器の普及等により、今後は減少していくと見込まれる。
　①経常収支比率は、令和2年度において特別利益（流域下水道剰余金返還金）を計上し、一般会計からの繰入金をその分減額したため、一時的に100％を下回っている。今後も財政部局との調整により、必要に応じて一般会計からの繰入金を受けていく。
　③流動比率は、一般会計からの繰入金を受けて償還金等の支払いを行っているため、類似団体と比較して低くなっている。
　④企業債残高対事業規模比率は、企業債残高の減少率が、営業収益の減少率を上回る予定であることから、今後も減少する見込みである。
　⑤経費回収率・⑥汚水処理原価は、供用開始区域の拡大による使用料収入の増加があるものの、不明水の増加等に伴い、汚水処理費が増加しているため、類似団体と比較して低くなっている。今後、不明水削減の取り組みを図り、効率的な事業運営に努めていく。
　⑧水洗化率は、接続促進の強化による新規接続があるものの、新しく供用開始した区域においては接続率が低いため、横ばいである。今後も引き続き接続PRを実施し、水洗化率の向上に努めていく。</t>
    <rPh sb="96" eb="98">
      <t>シュウニュウ</t>
    </rPh>
    <rPh sb="176" eb="180">
      <t>トクベツリエキ</t>
    </rPh>
    <rPh sb="194" eb="196">
      <t>ケイジョウ</t>
    </rPh>
    <rPh sb="198" eb="200">
      <t>イッパン</t>
    </rPh>
    <rPh sb="200" eb="202">
      <t>カイケイ</t>
    </rPh>
    <rPh sb="205" eb="208">
      <t>クリイレキン</t>
    </rPh>
    <rPh sb="211" eb="212">
      <t>ブン</t>
    </rPh>
    <rPh sb="212" eb="214">
      <t>ゲンガク</t>
    </rPh>
    <rPh sb="219" eb="222">
      <t>イチジテキ</t>
    </rPh>
    <rPh sb="228" eb="230">
      <t>シタマワ</t>
    </rPh>
    <rPh sb="277" eb="281">
      <t>リュウドウヒリツ</t>
    </rPh>
    <rPh sb="283" eb="285">
      <t>イッパン</t>
    </rPh>
    <rPh sb="285" eb="287">
      <t>カイケイ</t>
    </rPh>
    <rPh sb="290" eb="293">
      <t>クリイレキン</t>
    </rPh>
    <rPh sb="294" eb="295">
      <t>ウ</t>
    </rPh>
    <rPh sb="302" eb="304">
      <t>シハライ</t>
    </rPh>
    <rPh sb="306" eb="307">
      <t>オコナ</t>
    </rPh>
    <rPh sb="314" eb="316">
      <t>ルイジ</t>
    </rPh>
    <rPh sb="316" eb="318">
      <t>ダンタイ</t>
    </rPh>
    <rPh sb="349" eb="354">
      <t>キギョウサイザンダカ</t>
    </rPh>
    <rPh sb="355" eb="357">
      <t>ゲンショウ</t>
    </rPh>
    <rPh sb="357" eb="358">
      <t>リツ</t>
    </rPh>
    <rPh sb="360" eb="364">
      <t>エイギョウシュウエキ</t>
    </rPh>
    <rPh sb="369" eb="371">
      <t>ウワマワ</t>
    </rPh>
    <rPh sb="372" eb="374">
      <t>ヨテイ</t>
    </rPh>
    <rPh sb="382" eb="384">
      <t>コンゴ</t>
    </rPh>
    <rPh sb="538" eb="542">
      <t>シンキセツゾク</t>
    </rPh>
    <rPh sb="549" eb="550">
      <t>アタラ</t>
    </rPh>
    <rPh sb="552" eb="556">
      <t>キョウヨウカイシ</t>
    </rPh>
    <rPh sb="558" eb="560">
      <t>クイキ</t>
    </rPh>
    <rPh sb="565" eb="568">
      <t>セツゾクリツ</t>
    </rPh>
    <rPh sb="569" eb="570">
      <t>ヒク</t>
    </rPh>
    <rPh sb="574" eb="575">
      <t>ヨコ</t>
    </rPh>
    <rPh sb="597" eb="601">
      <t>スイセンカリツ</t>
    </rPh>
    <rPh sb="602" eb="604">
      <t>コウジョウ</t>
    </rPh>
    <rPh sb="605" eb="606">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</si>
</sst>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0.23</c:v>
                </c:pt>
                <c:pt idx="4">
                  <c:v>0.2</c:v>
                </c:pt>
              </c:numCache>
            </c:numRef>
          </c:val>
          <c:extLst>
            <c:ext xmlns:c16="http://schemas.microsoft.com/office/drawing/2014/chart" uri="{C3380CC4-5D6E-409C-BE32-E72D297353CC}">
              <c16:uniqueId val="{00000000-C647-4F9D-8337-46D7561D13E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0.09</c:v>
                </c:pt>
                <c:pt idx="4">
                  <c:v>0.09</c:v>
                </c:pt>
              </c:numCache>
            </c:numRef>
          </c:val>
          <c:smooth val="0"/>
          <c:extLst>
            <c:ext xmlns:c16="http://schemas.microsoft.com/office/drawing/2014/chart" uri="{C3380CC4-5D6E-409C-BE32-E72D297353CC}">
              <c16:uniqueId val="{00000001-C647-4F9D-8337-46D7561D13E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E6A-4450-A12C-48D0EEA4A1F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68.31</c:v>
                </c:pt>
                <c:pt idx="4">
                  <c:v>65.28</c:v>
                </c:pt>
              </c:numCache>
            </c:numRef>
          </c:val>
          <c:smooth val="0"/>
          <c:extLst>
            <c:ext xmlns:c16="http://schemas.microsoft.com/office/drawing/2014/chart" uri="{C3380CC4-5D6E-409C-BE32-E72D297353CC}">
              <c16:uniqueId val="{00000001-FE6A-4450-A12C-48D0EEA4A1F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85.96</c:v>
                </c:pt>
                <c:pt idx="4">
                  <c:v>85.84</c:v>
                </c:pt>
              </c:numCache>
            </c:numRef>
          </c:val>
          <c:extLst>
            <c:ext xmlns:c16="http://schemas.microsoft.com/office/drawing/2014/chart" uri="{C3380CC4-5D6E-409C-BE32-E72D297353CC}">
              <c16:uniqueId val="{00000000-6024-4334-B0F7-96DC679C43C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92.62</c:v>
                </c:pt>
                <c:pt idx="4">
                  <c:v>92.72</c:v>
                </c:pt>
              </c:numCache>
            </c:numRef>
          </c:val>
          <c:smooth val="0"/>
          <c:extLst>
            <c:ext xmlns:c16="http://schemas.microsoft.com/office/drawing/2014/chart" uri="{C3380CC4-5D6E-409C-BE32-E72D297353CC}">
              <c16:uniqueId val="{00000001-6024-4334-B0F7-96DC679C43C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104.77</c:v>
                </c:pt>
                <c:pt idx="4">
                  <c:v>97.04</c:v>
                </c:pt>
              </c:numCache>
            </c:numRef>
          </c:val>
          <c:extLst>
            <c:ext xmlns:c16="http://schemas.microsoft.com/office/drawing/2014/chart" uri="{C3380CC4-5D6E-409C-BE32-E72D297353CC}">
              <c16:uniqueId val="{00000000-8FE8-401D-A35C-B045F71FC41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106.99</c:v>
                </c:pt>
                <c:pt idx="4">
                  <c:v>107.85</c:v>
                </c:pt>
              </c:numCache>
            </c:numRef>
          </c:val>
          <c:smooth val="0"/>
          <c:extLst>
            <c:ext xmlns:c16="http://schemas.microsoft.com/office/drawing/2014/chart" uri="{C3380CC4-5D6E-409C-BE32-E72D297353CC}">
              <c16:uniqueId val="{00000001-8FE8-401D-A35C-B045F71FC41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3.16</c:v>
                </c:pt>
                <c:pt idx="4">
                  <c:v>6.28</c:v>
                </c:pt>
              </c:numCache>
            </c:numRef>
          </c:val>
          <c:extLst>
            <c:ext xmlns:c16="http://schemas.microsoft.com/office/drawing/2014/chart" uri="{C3380CC4-5D6E-409C-BE32-E72D297353CC}">
              <c16:uniqueId val="{00000000-0D03-417C-93AB-CC3244CD616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26.36</c:v>
                </c:pt>
                <c:pt idx="4">
                  <c:v>23.79</c:v>
                </c:pt>
              </c:numCache>
            </c:numRef>
          </c:val>
          <c:smooth val="0"/>
          <c:extLst>
            <c:ext xmlns:c16="http://schemas.microsoft.com/office/drawing/2014/chart" uri="{C3380CC4-5D6E-409C-BE32-E72D297353CC}">
              <c16:uniqueId val="{00000001-0D03-417C-93AB-CC3244CD616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D899-4790-841F-A08CC3B322A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1.43</c:v>
                </c:pt>
                <c:pt idx="4">
                  <c:v>1.22</c:v>
                </c:pt>
              </c:numCache>
            </c:numRef>
          </c:val>
          <c:smooth val="0"/>
          <c:extLst>
            <c:ext xmlns:c16="http://schemas.microsoft.com/office/drawing/2014/chart" uri="{C3380CC4-5D6E-409C-BE32-E72D297353CC}">
              <c16:uniqueId val="{00000001-D899-4790-841F-A08CC3B322A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4A6-40DC-BB1E-37A8922B93C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7.42</c:v>
                </c:pt>
                <c:pt idx="4">
                  <c:v>4.72</c:v>
                </c:pt>
              </c:numCache>
            </c:numRef>
          </c:val>
          <c:smooth val="0"/>
          <c:extLst>
            <c:ext xmlns:c16="http://schemas.microsoft.com/office/drawing/2014/chart" uri="{C3380CC4-5D6E-409C-BE32-E72D297353CC}">
              <c16:uniqueId val="{00000001-94A6-40DC-BB1E-37A8922B93C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28.5</c:v>
                </c:pt>
                <c:pt idx="4">
                  <c:v>36.44</c:v>
                </c:pt>
              </c:numCache>
            </c:numRef>
          </c:val>
          <c:extLst>
            <c:ext xmlns:c16="http://schemas.microsoft.com/office/drawing/2014/chart" uri="{C3380CC4-5D6E-409C-BE32-E72D297353CC}">
              <c16:uniqueId val="{00000000-4F3C-4FFE-9A6B-B11B5528013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68.180000000000007</c:v>
                </c:pt>
                <c:pt idx="4">
                  <c:v>67.930000000000007</c:v>
                </c:pt>
              </c:numCache>
            </c:numRef>
          </c:val>
          <c:smooth val="0"/>
          <c:extLst>
            <c:ext xmlns:c16="http://schemas.microsoft.com/office/drawing/2014/chart" uri="{C3380CC4-5D6E-409C-BE32-E72D297353CC}">
              <c16:uniqueId val="{00000001-4F3C-4FFE-9A6B-B11B5528013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1123.47</c:v>
                </c:pt>
                <c:pt idx="4">
                  <c:v>1029.95</c:v>
                </c:pt>
              </c:numCache>
            </c:numRef>
          </c:val>
          <c:extLst>
            <c:ext xmlns:c16="http://schemas.microsoft.com/office/drawing/2014/chart" uri="{C3380CC4-5D6E-409C-BE32-E72D297353CC}">
              <c16:uniqueId val="{00000000-605D-4EC6-A329-54B996B5C75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847.44</c:v>
                </c:pt>
                <c:pt idx="4">
                  <c:v>857.88</c:v>
                </c:pt>
              </c:numCache>
            </c:numRef>
          </c:val>
          <c:smooth val="0"/>
          <c:extLst>
            <c:ext xmlns:c16="http://schemas.microsoft.com/office/drawing/2014/chart" uri="{C3380CC4-5D6E-409C-BE32-E72D297353CC}">
              <c16:uniqueId val="{00000001-605D-4EC6-A329-54B996B5C75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69.2</c:v>
                </c:pt>
                <c:pt idx="4">
                  <c:v>67.72</c:v>
                </c:pt>
              </c:numCache>
            </c:numRef>
          </c:val>
          <c:extLst>
            <c:ext xmlns:c16="http://schemas.microsoft.com/office/drawing/2014/chart" uri="{C3380CC4-5D6E-409C-BE32-E72D297353CC}">
              <c16:uniqueId val="{00000000-547A-4B76-A1C9-E90C9FFF637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94.69</c:v>
                </c:pt>
                <c:pt idx="4">
                  <c:v>94.97</c:v>
                </c:pt>
              </c:numCache>
            </c:numRef>
          </c:val>
          <c:smooth val="0"/>
          <c:extLst>
            <c:ext xmlns:c16="http://schemas.microsoft.com/office/drawing/2014/chart" uri="{C3380CC4-5D6E-409C-BE32-E72D297353CC}">
              <c16:uniqueId val="{00000001-547A-4B76-A1C9-E90C9FFF637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150.63999999999999</c:v>
                </c:pt>
                <c:pt idx="4">
                  <c:v>151.38999999999999</c:v>
                </c:pt>
              </c:numCache>
            </c:numRef>
          </c:val>
          <c:extLst>
            <c:ext xmlns:c16="http://schemas.microsoft.com/office/drawing/2014/chart" uri="{C3380CC4-5D6E-409C-BE32-E72D297353CC}">
              <c16:uniqueId val="{00000000-E45F-42EA-9756-15FD5B590B9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159.78</c:v>
                </c:pt>
                <c:pt idx="4">
                  <c:v>159.49</c:v>
                </c:pt>
              </c:numCache>
            </c:numRef>
          </c:val>
          <c:smooth val="0"/>
          <c:extLst>
            <c:ext xmlns:c16="http://schemas.microsoft.com/office/drawing/2014/chart" uri="{C3380CC4-5D6E-409C-BE32-E72D297353CC}">
              <c16:uniqueId val="{00000001-E45F-42EA-9756-15FD5B590B9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愛知県　犬山市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Bd1</v>
      </c>
      <c r="X8" s="72"/>
      <c r="Y8" s="72"/>
      <c r="Z8" s="72"/>
      <c r="AA8" s="72"/>
      <c r="AB8" s="72"/>
      <c r="AC8" s="72"/>
      <c r="AD8" s="73" t="str">
        <f>データ!$M$6</f>
        <v>非設置</v>
      </c>
      <c r="AE8" s="73"/>
      <c r="AF8" s="73"/>
      <c r="AG8" s="73"/>
      <c r="AH8" s="73"/>
      <c r="AI8" s="73"/>
      <c r="AJ8" s="73"/>
      <c r="AK8" s="3"/>
      <c r="AL8" s="69">
        <f>データ!S6</f>
        <v>73398</v>
      </c>
      <c r="AM8" s="69"/>
      <c r="AN8" s="69"/>
      <c r="AO8" s="69"/>
      <c r="AP8" s="69"/>
      <c r="AQ8" s="69"/>
      <c r="AR8" s="69"/>
      <c r="AS8" s="69"/>
      <c r="AT8" s="68">
        <f>データ!T6</f>
        <v>74.900000000000006</v>
      </c>
      <c r="AU8" s="68"/>
      <c r="AV8" s="68"/>
      <c r="AW8" s="68"/>
      <c r="AX8" s="68"/>
      <c r="AY8" s="68"/>
      <c r="AZ8" s="68"/>
      <c r="BA8" s="68"/>
      <c r="BB8" s="68">
        <f>データ!U6</f>
        <v>979.95</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71.83</v>
      </c>
      <c r="J10" s="68"/>
      <c r="K10" s="68"/>
      <c r="L10" s="68"/>
      <c r="M10" s="68"/>
      <c r="N10" s="68"/>
      <c r="O10" s="68"/>
      <c r="P10" s="68">
        <f>データ!P6</f>
        <v>70.33</v>
      </c>
      <c r="Q10" s="68"/>
      <c r="R10" s="68"/>
      <c r="S10" s="68"/>
      <c r="T10" s="68"/>
      <c r="U10" s="68"/>
      <c r="V10" s="68"/>
      <c r="W10" s="68">
        <f>データ!Q6</f>
        <v>66.349999999999994</v>
      </c>
      <c r="X10" s="68"/>
      <c r="Y10" s="68"/>
      <c r="Z10" s="68"/>
      <c r="AA10" s="68"/>
      <c r="AB10" s="68"/>
      <c r="AC10" s="68"/>
      <c r="AD10" s="69">
        <f>データ!R6</f>
        <v>1771</v>
      </c>
      <c r="AE10" s="69"/>
      <c r="AF10" s="69"/>
      <c r="AG10" s="69"/>
      <c r="AH10" s="69"/>
      <c r="AI10" s="69"/>
      <c r="AJ10" s="69"/>
      <c r="AK10" s="2"/>
      <c r="AL10" s="69">
        <f>データ!V6</f>
        <v>51533</v>
      </c>
      <c r="AM10" s="69"/>
      <c r="AN10" s="69"/>
      <c r="AO10" s="69"/>
      <c r="AP10" s="69"/>
      <c r="AQ10" s="69"/>
      <c r="AR10" s="69"/>
      <c r="AS10" s="69"/>
      <c r="AT10" s="68">
        <f>データ!W6</f>
        <v>10.94</v>
      </c>
      <c r="AU10" s="68"/>
      <c r="AV10" s="68"/>
      <c r="AW10" s="68"/>
      <c r="AX10" s="68"/>
      <c r="AY10" s="68"/>
      <c r="AZ10" s="68"/>
      <c r="BA10" s="68"/>
      <c r="BB10" s="68">
        <f>データ!X6</f>
        <v>4710.51</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4" t="s">
        <v>117</v>
      </c>
      <c r="BM16" s="85"/>
      <c r="BN16" s="85"/>
      <c r="BO16" s="85"/>
      <c r="BP16" s="85"/>
      <c r="BQ16" s="85"/>
      <c r="BR16" s="85"/>
      <c r="BS16" s="85"/>
      <c r="BT16" s="85"/>
      <c r="BU16" s="85"/>
      <c r="BV16" s="85"/>
      <c r="BW16" s="85"/>
      <c r="BX16" s="85"/>
      <c r="BY16" s="85"/>
      <c r="BZ16" s="8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4"/>
      <c r="BM17" s="85"/>
      <c r="BN17" s="85"/>
      <c r="BO17" s="85"/>
      <c r="BP17" s="85"/>
      <c r="BQ17" s="85"/>
      <c r="BR17" s="85"/>
      <c r="BS17" s="85"/>
      <c r="BT17" s="85"/>
      <c r="BU17" s="85"/>
      <c r="BV17" s="85"/>
      <c r="BW17" s="85"/>
      <c r="BX17" s="85"/>
      <c r="BY17" s="85"/>
      <c r="BZ17" s="8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4"/>
      <c r="BM18" s="85"/>
      <c r="BN18" s="85"/>
      <c r="BO18" s="85"/>
      <c r="BP18" s="85"/>
      <c r="BQ18" s="85"/>
      <c r="BR18" s="85"/>
      <c r="BS18" s="85"/>
      <c r="BT18" s="85"/>
      <c r="BU18" s="85"/>
      <c r="BV18" s="85"/>
      <c r="BW18" s="85"/>
      <c r="BX18" s="85"/>
      <c r="BY18" s="85"/>
      <c r="BZ18" s="8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4"/>
      <c r="BM19" s="85"/>
      <c r="BN19" s="85"/>
      <c r="BO19" s="85"/>
      <c r="BP19" s="85"/>
      <c r="BQ19" s="85"/>
      <c r="BR19" s="85"/>
      <c r="BS19" s="85"/>
      <c r="BT19" s="85"/>
      <c r="BU19" s="85"/>
      <c r="BV19" s="85"/>
      <c r="BW19" s="85"/>
      <c r="BX19" s="85"/>
      <c r="BY19" s="85"/>
      <c r="BZ19" s="8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4"/>
      <c r="BM20" s="85"/>
      <c r="BN20" s="85"/>
      <c r="BO20" s="85"/>
      <c r="BP20" s="85"/>
      <c r="BQ20" s="85"/>
      <c r="BR20" s="85"/>
      <c r="BS20" s="85"/>
      <c r="BT20" s="85"/>
      <c r="BU20" s="85"/>
      <c r="BV20" s="85"/>
      <c r="BW20" s="85"/>
      <c r="BX20" s="85"/>
      <c r="BY20" s="85"/>
      <c r="BZ20" s="8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4"/>
      <c r="BM21" s="85"/>
      <c r="BN21" s="85"/>
      <c r="BO21" s="85"/>
      <c r="BP21" s="85"/>
      <c r="BQ21" s="85"/>
      <c r="BR21" s="85"/>
      <c r="BS21" s="85"/>
      <c r="BT21" s="85"/>
      <c r="BU21" s="85"/>
      <c r="BV21" s="85"/>
      <c r="BW21" s="85"/>
      <c r="BX21" s="85"/>
      <c r="BY21" s="85"/>
      <c r="BZ21" s="8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4"/>
      <c r="BM22" s="85"/>
      <c r="BN22" s="85"/>
      <c r="BO22" s="85"/>
      <c r="BP22" s="85"/>
      <c r="BQ22" s="85"/>
      <c r="BR22" s="85"/>
      <c r="BS22" s="85"/>
      <c r="BT22" s="85"/>
      <c r="BU22" s="85"/>
      <c r="BV22" s="85"/>
      <c r="BW22" s="85"/>
      <c r="BX22" s="85"/>
      <c r="BY22" s="85"/>
      <c r="BZ22" s="8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4"/>
      <c r="BM23" s="85"/>
      <c r="BN23" s="85"/>
      <c r="BO23" s="85"/>
      <c r="BP23" s="85"/>
      <c r="BQ23" s="85"/>
      <c r="BR23" s="85"/>
      <c r="BS23" s="85"/>
      <c r="BT23" s="85"/>
      <c r="BU23" s="85"/>
      <c r="BV23" s="85"/>
      <c r="BW23" s="85"/>
      <c r="BX23" s="85"/>
      <c r="BY23" s="85"/>
      <c r="BZ23" s="8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4"/>
      <c r="BM24" s="85"/>
      <c r="BN24" s="85"/>
      <c r="BO24" s="85"/>
      <c r="BP24" s="85"/>
      <c r="BQ24" s="85"/>
      <c r="BR24" s="85"/>
      <c r="BS24" s="85"/>
      <c r="BT24" s="85"/>
      <c r="BU24" s="85"/>
      <c r="BV24" s="85"/>
      <c r="BW24" s="85"/>
      <c r="BX24" s="85"/>
      <c r="BY24" s="85"/>
      <c r="BZ24" s="8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4"/>
      <c r="BM25" s="85"/>
      <c r="BN25" s="85"/>
      <c r="BO25" s="85"/>
      <c r="BP25" s="85"/>
      <c r="BQ25" s="85"/>
      <c r="BR25" s="85"/>
      <c r="BS25" s="85"/>
      <c r="BT25" s="85"/>
      <c r="BU25" s="85"/>
      <c r="BV25" s="85"/>
      <c r="BW25" s="85"/>
      <c r="BX25" s="85"/>
      <c r="BY25" s="85"/>
      <c r="BZ25" s="8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4"/>
      <c r="BM26" s="85"/>
      <c r="BN26" s="85"/>
      <c r="BO26" s="85"/>
      <c r="BP26" s="85"/>
      <c r="BQ26" s="85"/>
      <c r="BR26" s="85"/>
      <c r="BS26" s="85"/>
      <c r="BT26" s="85"/>
      <c r="BU26" s="85"/>
      <c r="BV26" s="85"/>
      <c r="BW26" s="85"/>
      <c r="BX26" s="85"/>
      <c r="BY26" s="85"/>
      <c r="BZ26" s="8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4"/>
      <c r="BM27" s="85"/>
      <c r="BN27" s="85"/>
      <c r="BO27" s="85"/>
      <c r="BP27" s="85"/>
      <c r="BQ27" s="85"/>
      <c r="BR27" s="85"/>
      <c r="BS27" s="85"/>
      <c r="BT27" s="85"/>
      <c r="BU27" s="85"/>
      <c r="BV27" s="85"/>
      <c r="BW27" s="85"/>
      <c r="BX27" s="85"/>
      <c r="BY27" s="85"/>
      <c r="BZ27" s="8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4"/>
      <c r="BM28" s="85"/>
      <c r="BN28" s="85"/>
      <c r="BO28" s="85"/>
      <c r="BP28" s="85"/>
      <c r="BQ28" s="85"/>
      <c r="BR28" s="85"/>
      <c r="BS28" s="85"/>
      <c r="BT28" s="85"/>
      <c r="BU28" s="85"/>
      <c r="BV28" s="85"/>
      <c r="BW28" s="85"/>
      <c r="BX28" s="85"/>
      <c r="BY28" s="85"/>
      <c r="BZ28" s="8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4"/>
      <c r="BM29" s="85"/>
      <c r="BN29" s="85"/>
      <c r="BO29" s="85"/>
      <c r="BP29" s="85"/>
      <c r="BQ29" s="85"/>
      <c r="BR29" s="85"/>
      <c r="BS29" s="85"/>
      <c r="BT29" s="85"/>
      <c r="BU29" s="85"/>
      <c r="BV29" s="85"/>
      <c r="BW29" s="85"/>
      <c r="BX29" s="85"/>
      <c r="BY29" s="85"/>
      <c r="BZ29" s="8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4"/>
      <c r="BM30" s="85"/>
      <c r="BN30" s="85"/>
      <c r="BO30" s="85"/>
      <c r="BP30" s="85"/>
      <c r="BQ30" s="85"/>
      <c r="BR30" s="85"/>
      <c r="BS30" s="85"/>
      <c r="BT30" s="85"/>
      <c r="BU30" s="85"/>
      <c r="BV30" s="85"/>
      <c r="BW30" s="85"/>
      <c r="BX30" s="85"/>
      <c r="BY30" s="85"/>
      <c r="BZ30" s="8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4"/>
      <c r="BM31" s="85"/>
      <c r="BN31" s="85"/>
      <c r="BO31" s="85"/>
      <c r="BP31" s="85"/>
      <c r="BQ31" s="85"/>
      <c r="BR31" s="85"/>
      <c r="BS31" s="85"/>
      <c r="BT31" s="85"/>
      <c r="BU31" s="85"/>
      <c r="BV31" s="85"/>
      <c r="BW31" s="85"/>
      <c r="BX31" s="85"/>
      <c r="BY31" s="85"/>
      <c r="BZ31" s="8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4"/>
      <c r="BM32" s="85"/>
      <c r="BN32" s="85"/>
      <c r="BO32" s="85"/>
      <c r="BP32" s="85"/>
      <c r="BQ32" s="85"/>
      <c r="BR32" s="85"/>
      <c r="BS32" s="85"/>
      <c r="BT32" s="85"/>
      <c r="BU32" s="85"/>
      <c r="BV32" s="85"/>
      <c r="BW32" s="85"/>
      <c r="BX32" s="85"/>
      <c r="BY32" s="85"/>
      <c r="BZ32" s="8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4"/>
      <c r="BM33" s="85"/>
      <c r="BN33" s="85"/>
      <c r="BO33" s="85"/>
      <c r="BP33" s="85"/>
      <c r="BQ33" s="85"/>
      <c r="BR33" s="85"/>
      <c r="BS33" s="85"/>
      <c r="BT33" s="85"/>
      <c r="BU33" s="85"/>
      <c r="BV33" s="85"/>
      <c r="BW33" s="85"/>
      <c r="BX33" s="85"/>
      <c r="BY33" s="85"/>
      <c r="BZ33" s="8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4"/>
      <c r="BM34" s="85"/>
      <c r="BN34" s="85"/>
      <c r="BO34" s="85"/>
      <c r="BP34" s="85"/>
      <c r="BQ34" s="85"/>
      <c r="BR34" s="85"/>
      <c r="BS34" s="85"/>
      <c r="BT34" s="85"/>
      <c r="BU34" s="85"/>
      <c r="BV34" s="85"/>
      <c r="BW34" s="85"/>
      <c r="BX34" s="85"/>
      <c r="BY34" s="85"/>
      <c r="BZ34" s="8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4"/>
      <c r="BM35" s="85"/>
      <c r="BN35" s="85"/>
      <c r="BO35" s="85"/>
      <c r="BP35" s="85"/>
      <c r="BQ35" s="85"/>
      <c r="BR35" s="85"/>
      <c r="BS35" s="85"/>
      <c r="BT35" s="85"/>
      <c r="BU35" s="85"/>
      <c r="BV35" s="85"/>
      <c r="BW35" s="85"/>
      <c r="BX35" s="85"/>
      <c r="BY35" s="85"/>
      <c r="BZ35" s="8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4"/>
      <c r="BM36" s="85"/>
      <c r="BN36" s="85"/>
      <c r="BO36" s="85"/>
      <c r="BP36" s="85"/>
      <c r="BQ36" s="85"/>
      <c r="BR36" s="85"/>
      <c r="BS36" s="85"/>
      <c r="BT36" s="85"/>
      <c r="BU36" s="85"/>
      <c r="BV36" s="85"/>
      <c r="BW36" s="85"/>
      <c r="BX36" s="85"/>
      <c r="BY36" s="85"/>
      <c r="BZ36" s="8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4"/>
      <c r="BM37" s="85"/>
      <c r="BN37" s="85"/>
      <c r="BO37" s="85"/>
      <c r="BP37" s="85"/>
      <c r="BQ37" s="85"/>
      <c r="BR37" s="85"/>
      <c r="BS37" s="85"/>
      <c r="BT37" s="85"/>
      <c r="BU37" s="85"/>
      <c r="BV37" s="85"/>
      <c r="BW37" s="85"/>
      <c r="BX37" s="85"/>
      <c r="BY37" s="85"/>
      <c r="BZ37" s="8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4"/>
      <c r="BM38" s="85"/>
      <c r="BN38" s="85"/>
      <c r="BO38" s="85"/>
      <c r="BP38" s="85"/>
      <c r="BQ38" s="85"/>
      <c r="BR38" s="85"/>
      <c r="BS38" s="85"/>
      <c r="BT38" s="85"/>
      <c r="BU38" s="85"/>
      <c r="BV38" s="85"/>
      <c r="BW38" s="85"/>
      <c r="BX38" s="85"/>
      <c r="BY38" s="85"/>
      <c r="BZ38" s="8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4"/>
      <c r="BM39" s="85"/>
      <c r="BN39" s="85"/>
      <c r="BO39" s="85"/>
      <c r="BP39" s="85"/>
      <c r="BQ39" s="85"/>
      <c r="BR39" s="85"/>
      <c r="BS39" s="85"/>
      <c r="BT39" s="85"/>
      <c r="BU39" s="85"/>
      <c r="BV39" s="85"/>
      <c r="BW39" s="85"/>
      <c r="BX39" s="85"/>
      <c r="BY39" s="85"/>
      <c r="BZ39" s="8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4"/>
      <c r="BM40" s="85"/>
      <c r="BN40" s="85"/>
      <c r="BO40" s="85"/>
      <c r="BP40" s="85"/>
      <c r="BQ40" s="85"/>
      <c r="BR40" s="85"/>
      <c r="BS40" s="85"/>
      <c r="BT40" s="85"/>
      <c r="BU40" s="85"/>
      <c r="BV40" s="85"/>
      <c r="BW40" s="85"/>
      <c r="BX40" s="85"/>
      <c r="BY40" s="85"/>
      <c r="BZ40" s="8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4"/>
      <c r="BM41" s="85"/>
      <c r="BN41" s="85"/>
      <c r="BO41" s="85"/>
      <c r="BP41" s="85"/>
      <c r="BQ41" s="85"/>
      <c r="BR41" s="85"/>
      <c r="BS41" s="85"/>
      <c r="BT41" s="85"/>
      <c r="BU41" s="85"/>
      <c r="BV41" s="85"/>
      <c r="BW41" s="85"/>
      <c r="BX41" s="85"/>
      <c r="BY41" s="85"/>
      <c r="BZ41" s="8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4"/>
      <c r="BM42" s="85"/>
      <c r="BN42" s="85"/>
      <c r="BO42" s="85"/>
      <c r="BP42" s="85"/>
      <c r="BQ42" s="85"/>
      <c r="BR42" s="85"/>
      <c r="BS42" s="85"/>
      <c r="BT42" s="85"/>
      <c r="BU42" s="85"/>
      <c r="BV42" s="85"/>
      <c r="BW42" s="85"/>
      <c r="BX42" s="85"/>
      <c r="BY42" s="85"/>
      <c r="BZ42" s="8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4"/>
      <c r="BM43" s="85"/>
      <c r="BN43" s="85"/>
      <c r="BO43" s="85"/>
      <c r="BP43" s="85"/>
      <c r="BQ43" s="85"/>
      <c r="BR43" s="85"/>
      <c r="BS43" s="85"/>
      <c r="BT43" s="85"/>
      <c r="BU43" s="85"/>
      <c r="BV43" s="85"/>
      <c r="BW43" s="85"/>
      <c r="BX43" s="85"/>
      <c r="BY43" s="85"/>
      <c r="BZ43" s="8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zqHr8L2UBdsFb1VONj8qIGFziz3Jn+9HShCDLqVhyo+9cRZZcNSwk/FQ8Mp+Uz8efQEnM/guo7QWQ/MgAnhbNA==" saltValue="SNHYcxOxPoQxsdKHGm71u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232157</v>
      </c>
      <c r="D6" s="33">
        <f t="shared" si="3"/>
        <v>46</v>
      </c>
      <c r="E6" s="33">
        <f t="shared" si="3"/>
        <v>17</v>
      </c>
      <c r="F6" s="33">
        <f t="shared" si="3"/>
        <v>1</v>
      </c>
      <c r="G6" s="33">
        <f t="shared" si="3"/>
        <v>0</v>
      </c>
      <c r="H6" s="33" t="str">
        <f t="shared" si="3"/>
        <v>愛知県　犬山市</v>
      </c>
      <c r="I6" s="33" t="str">
        <f t="shared" si="3"/>
        <v>法適用</v>
      </c>
      <c r="J6" s="33" t="str">
        <f t="shared" si="3"/>
        <v>下水道事業</v>
      </c>
      <c r="K6" s="33" t="str">
        <f t="shared" si="3"/>
        <v>公共下水道</v>
      </c>
      <c r="L6" s="33" t="str">
        <f t="shared" si="3"/>
        <v>Bd1</v>
      </c>
      <c r="M6" s="33" t="str">
        <f t="shared" si="3"/>
        <v>非設置</v>
      </c>
      <c r="N6" s="34" t="str">
        <f t="shared" si="3"/>
        <v>-</v>
      </c>
      <c r="O6" s="34">
        <f t="shared" si="3"/>
        <v>71.83</v>
      </c>
      <c r="P6" s="34">
        <f t="shared" si="3"/>
        <v>70.33</v>
      </c>
      <c r="Q6" s="34">
        <f t="shared" si="3"/>
        <v>66.349999999999994</v>
      </c>
      <c r="R6" s="34">
        <f t="shared" si="3"/>
        <v>1771</v>
      </c>
      <c r="S6" s="34">
        <f t="shared" si="3"/>
        <v>73398</v>
      </c>
      <c r="T6" s="34">
        <f t="shared" si="3"/>
        <v>74.900000000000006</v>
      </c>
      <c r="U6" s="34">
        <f t="shared" si="3"/>
        <v>979.95</v>
      </c>
      <c r="V6" s="34">
        <f t="shared" si="3"/>
        <v>51533</v>
      </c>
      <c r="W6" s="34">
        <f t="shared" si="3"/>
        <v>10.94</v>
      </c>
      <c r="X6" s="34">
        <f t="shared" si="3"/>
        <v>4710.51</v>
      </c>
      <c r="Y6" s="35" t="str">
        <f>IF(Y7="",NA(),Y7)</f>
        <v>-</v>
      </c>
      <c r="Z6" s="35" t="str">
        <f t="shared" ref="Z6:AH6" si="4">IF(Z7="",NA(),Z7)</f>
        <v>-</v>
      </c>
      <c r="AA6" s="35" t="str">
        <f t="shared" si="4"/>
        <v>-</v>
      </c>
      <c r="AB6" s="35">
        <f t="shared" si="4"/>
        <v>104.77</v>
      </c>
      <c r="AC6" s="35">
        <f t="shared" si="4"/>
        <v>97.04</v>
      </c>
      <c r="AD6" s="35" t="str">
        <f t="shared" si="4"/>
        <v>-</v>
      </c>
      <c r="AE6" s="35" t="str">
        <f t="shared" si="4"/>
        <v>-</v>
      </c>
      <c r="AF6" s="35" t="str">
        <f t="shared" si="4"/>
        <v>-</v>
      </c>
      <c r="AG6" s="35">
        <f t="shared" si="4"/>
        <v>106.99</v>
      </c>
      <c r="AH6" s="35">
        <f t="shared" si="4"/>
        <v>107.85</v>
      </c>
      <c r="AI6" s="34" t="str">
        <f>IF(AI7="","",IF(AI7="-","【-】","【"&amp;SUBSTITUTE(TEXT(AI7,"#,##0.00"),"-","△")&amp;"】"))</f>
        <v>【106.67】</v>
      </c>
      <c r="AJ6" s="35" t="str">
        <f>IF(AJ7="",NA(),AJ7)</f>
        <v>-</v>
      </c>
      <c r="AK6" s="35" t="str">
        <f t="shared" ref="AK6:AS6" si="5">IF(AK7="",NA(),AK7)</f>
        <v>-</v>
      </c>
      <c r="AL6" s="35" t="str">
        <f t="shared" si="5"/>
        <v>-</v>
      </c>
      <c r="AM6" s="34">
        <f t="shared" si="5"/>
        <v>0</v>
      </c>
      <c r="AN6" s="34">
        <f t="shared" si="5"/>
        <v>0</v>
      </c>
      <c r="AO6" s="35" t="str">
        <f t="shared" si="5"/>
        <v>-</v>
      </c>
      <c r="AP6" s="35" t="str">
        <f t="shared" si="5"/>
        <v>-</v>
      </c>
      <c r="AQ6" s="35" t="str">
        <f t="shared" si="5"/>
        <v>-</v>
      </c>
      <c r="AR6" s="35">
        <f t="shared" si="5"/>
        <v>7.42</v>
      </c>
      <c r="AS6" s="35">
        <f t="shared" si="5"/>
        <v>4.72</v>
      </c>
      <c r="AT6" s="34" t="str">
        <f>IF(AT7="","",IF(AT7="-","【-】","【"&amp;SUBSTITUTE(TEXT(AT7,"#,##0.00"),"-","△")&amp;"】"))</f>
        <v>【3.64】</v>
      </c>
      <c r="AU6" s="35" t="str">
        <f>IF(AU7="",NA(),AU7)</f>
        <v>-</v>
      </c>
      <c r="AV6" s="35" t="str">
        <f t="shared" ref="AV6:BD6" si="6">IF(AV7="",NA(),AV7)</f>
        <v>-</v>
      </c>
      <c r="AW6" s="35" t="str">
        <f t="shared" si="6"/>
        <v>-</v>
      </c>
      <c r="AX6" s="35">
        <f t="shared" si="6"/>
        <v>28.5</v>
      </c>
      <c r="AY6" s="35">
        <f t="shared" si="6"/>
        <v>36.44</v>
      </c>
      <c r="AZ6" s="35" t="str">
        <f t="shared" si="6"/>
        <v>-</v>
      </c>
      <c r="BA6" s="35" t="str">
        <f t="shared" si="6"/>
        <v>-</v>
      </c>
      <c r="BB6" s="35" t="str">
        <f t="shared" si="6"/>
        <v>-</v>
      </c>
      <c r="BC6" s="35">
        <f t="shared" si="6"/>
        <v>68.180000000000007</v>
      </c>
      <c r="BD6" s="35">
        <f t="shared" si="6"/>
        <v>67.930000000000007</v>
      </c>
      <c r="BE6" s="34" t="str">
        <f>IF(BE7="","",IF(BE7="-","【-】","【"&amp;SUBSTITUTE(TEXT(BE7,"#,##0.00"),"-","△")&amp;"】"))</f>
        <v>【67.52】</v>
      </c>
      <c r="BF6" s="35" t="str">
        <f>IF(BF7="",NA(),BF7)</f>
        <v>-</v>
      </c>
      <c r="BG6" s="35" t="str">
        <f t="shared" ref="BG6:BO6" si="7">IF(BG7="",NA(),BG7)</f>
        <v>-</v>
      </c>
      <c r="BH6" s="35" t="str">
        <f t="shared" si="7"/>
        <v>-</v>
      </c>
      <c r="BI6" s="35">
        <f t="shared" si="7"/>
        <v>1123.47</v>
      </c>
      <c r="BJ6" s="35">
        <f t="shared" si="7"/>
        <v>1029.95</v>
      </c>
      <c r="BK6" s="35" t="str">
        <f t="shared" si="7"/>
        <v>-</v>
      </c>
      <c r="BL6" s="35" t="str">
        <f t="shared" si="7"/>
        <v>-</v>
      </c>
      <c r="BM6" s="35" t="str">
        <f t="shared" si="7"/>
        <v>-</v>
      </c>
      <c r="BN6" s="35">
        <f t="shared" si="7"/>
        <v>847.44</v>
      </c>
      <c r="BO6" s="35">
        <f t="shared" si="7"/>
        <v>857.88</v>
      </c>
      <c r="BP6" s="34" t="str">
        <f>IF(BP7="","",IF(BP7="-","【-】","【"&amp;SUBSTITUTE(TEXT(BP7,"#,##0.00"),"-","△")&amp;"】"))</f>
        <v>【705.21】</v>
      </c>
      <c r="BQ6" s="35" t="str">
        <f>IF(BQ7="",NA(),BQ7)</f>
        <v>-</v>
      </c>
      <c r="BR6" s="35" t="str">
        <f t="shared" ref="BR6:BZ6" si="8">IF(BR7="",NA(),BR7)</f>
        <v>-</v>
      </c>
      <c r="BS6" s="35" t="str">
        <f t="shared" si="8"/>
        <v>-</v>
      </c>
      <c r="BT6" s="35">
        <f t="shared" si="8"/>
        <v>69.2</v>
      </c>
      <c r="BU6" s="35">
        <f t="shared" si="8"/>
        <v>67.72</v>
      </c>
      <c r="BV6" s="35" t="str">
        <f t="shared" si="8"/>
        <v>-</v>
      </c>
      <c r="BW6" s="35" t="str">
        <f t="shared" si="8"/>
        <v>-</v>
      </c>
      <c r="BX6" s="35" t="str">
        <f t="shared" si="8"/>
        <v>-</v>
      </c>
      <c r="BY6" s="35">
        <f t="shared" si="8"/>
        <v>94.69</v>
      </c>
      <c r="BZ6" s="35">
        <f t="shared" si="8"/>
        <v>94.97</v>
      </c>
      <c r="CA6" s="34" t="str">
        <f>IF(CA7="","",IF(CA7="-","【-】","【"&amp;SUBSTITUTE(TEXT(CA7,"#,##0.00"),"-","△")&amp;"】"))</f>
        <v>【98.96】</v>
      </c>
      <c r="CB6" s="35" t="str">
        <f>IF(CB7="",NA(),CB7)</f>
        <v>-</v>
      </c>
      <c r="CC6" s="35" t="str">
        <f t="shared" ref="CC6:CK6" si="9">IF(CC7="",NA(),CC7)</f>
        <v>-</v>
      </c>
      <c r="CD6" s="35" t="str">
        <f t="shared" si="9"/>
        <v>-</v>
      </c>
      <c r="CE6" s="35">
        <f t="shared" si="9"/>
        <v>150.63999999999999</v>
      </c>
      <c r="CF6" s="35">
        <f t="shared" si="9"/>
        <v>151.38999999999999</v>
      </c>
      <c r="CG6" s="35" t="str">
        <f t="shared" si="9"/>
        <v>-</v>
      </c>
      <c r="CH6" s="35" t="str">
        <f t="shared" si="9"/>
        <v>-</v>
      </c>
      <c r="CI6" s="35" t="str">
        <f t="shared" si="9"/>
        <v>-</v>
      </c>
      <c r="CJ6" s="35">
        <f t="shared" si="9"/>
        <v>159.78</v>
      </c>
      <c r="CK6" s="35">
        <f t="shared" si="9"/>
        <v>159.49</v>
      </c>
      <c r="CL6" s="34" t="str">
        <f>IF(CL7="","",IF(CL7="-","【-】","【"&amp;SUBSTITUTE(TEXT(CL7,"#,##0.00"),"-","△")&amp;"】"))</f>
        <v>【134.52】</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f t="shared" si="10"/>
        <v>68.31</v>
      </c>
      <c r="CV6" s="35">
        <f t="shared" si="10"/>
        <v>65.28</v>
      </c>
      <c r="CW6" s="34" t="str">
        <f>IF(CW7="","",IF(CW7="-","【-】","【"&amp;SUBSTITUTE(TEXT(CW7,"#,##0.00"),"-","△")&amp;"】"))</f>
        <v>【59.57】</v>
      </c>
      <c r="CX6" s="35" t="str">
        <f>IF(CX7="",NA(),CX7)</f>
        <v>-</v>
      </c>
      <c r="CY6" s="35" t="str">
        <f t="shared" ref="CY6:DG6" si="11">IF(CY7="",NA(),CY7)</f>
        <v>-</v>
      </c>
      <c r="CZ6" s="35" t="str">
        <f t="shared" si="11"/>
        <v>-</v>
      </c>
      <c r="DA6" s="35">
        <f t="shared" si="11"/>
        <v>85.96</v>
      </c>
      <c r="DB6" s="35">
        <f t="shared" si="11"/>
        <v>85.84</v>
      </c>
      <c r="DC6" s="35" t="str">
        <f t="shared" si="11"/>
        <v>-</v>
      </c>
      <c r="DD6" s="35" t="str">
        <f t="shared" si="11"/>
        <v>-</v>
      </c>
      <c r="DE6" s="35" t="str">
        <f t="shared" si="11"/>
        <v>-</v>
      </c>
      <c r="DF6" s="35">
        <f t="shared" si="11"/>
        <v>92.62</v>
      </c>
      <c r="DG6" s="35">
        <f t="shared" si="11"/>
        <v>92.72</v>
      </c>
      <c r="DH6" s="34" t="str">
        <f>IF(DH7="","",IF(DH7="-","【-】","【"&amp;SUBSTITUTE(TEXT(DH7,"#,##0.00"),"-","△")&amp;"】"))</f>
        <v>【95.57】</v>
      </c>
      <c r="DI6" s="35" t="str">
        <f>IF(DI7="",NA(),DI7)</f>
        <v>-</v>
      </c>
      <c r="DJ6" s="35" t="str">
        <f t="shared" ref="DJ6:DR6" si="12">IF(DJ7="",NA(),DJ7)</f>
        <v>-</v>
      </c>
      <c r="DK6" s="35" t="str">
        <f t="shared" si="12"/>
        <v>-</v>
      </c>
      <c r="DL6" s="35">
        <f t="shared" si="12"/>
        <v>3.16</v>
      </c>
      <c r="DM6" s="35">
        <f t="shared" si="12"/>
        <v>6.28</v>
      </c>
      <c r="DN6" s="35" t="str">
        <f t="shared" si="12"/>
        <v>-</v>
      </c>
      <c r="DO6" s="35" t="str">
        <f t="shared" si="12"/>
        <v>-</v>
      </c>
      <c r="DP6" s="35" t="str">
        <f t="shared" si="12"/>
        <v>-</v>
      </c>
      <c r="DQ6" s="35">
        <f t="shared" si="12"/>
        <v>26.36</v>
      </c>
      <c r="DR6" s="35">
        <f t="shared" si="12"/>
        <v>23.79</v>
      </c>
      <c r="DS6" s="34" t="str">
        <f>IF(DS7="","",IF(DS7="-","【-】","【"&amp;SUBSTITUTE(TEXT(DS7,"#,##0.00"),"-","△")&amp;"】"))</f>
        <v>【36.52】</v>
      </c>
      <c r="DT6" s="35" t="str">
        <f>IF(DT7="",NA(),DT7)</f>
        <v>-</v>
      </c>
      <c r="DU6" s="35" t="str">
        <f t="shared" ref="DU6:EC6" si="13">IF(DU7="",NA(),DU7)</f>
        <v>-</v>
      </c>
      <c r="DV6" s="35" t="str">
        <f t="shared" si="13"/>
        <v>-</v>
      </c>
      <c r="DW6" s="34">
        <f t="shared" si="13"/>
        <v>0</v>
      </c>
      <c r="DX6" s="34">
        <f t="shared" si="13"/>
        <v>0</v>
      </c>
      <c r="DY6" s="35" t="str">
        <f t="shared" si="13"/>
        <v>-</v>
      </c>
      <c r="DZ6" s="35" t="str">
        <f t="shared" si="13"/>
        <v>-</v>
      </c>
      <c r="EA6" s="35" t="str">
        <f t="shared" si="13"/>
        <v>-</v>
      </c>
      <c r="EB6" s="35">
        <f t="shared" si="13"/>
        <v>1.43</v>
      </c>
      <c r="EC6" s="35">
        <f t="shared" si="13"/>
        <v>1.22</v>
      </c>
      <c r="ED6" s="34" t="str">
        <f>IF(ED7="","",IF(ED7="-","【-】","【"&amp;SUBSTITUTE(TEXT(ED7,"#,##0.00"),"-","△")&amp;"】"))</f>
        <v>【5.72】</v>
      </c>
      <c r="EE6" s="35" t="str">
        <f>IF(EE7="",NA(),EE7)</f>
        <v>-</v>
      </c>
      <c r="EF6" s="35" t="str">
        <f t="shared" ref="EF6:EN6" si="14">IF(EF7="",NA(),EF7)</f>
        <v>-</v>
      </c>
      <c r="EG6" s="35" t="str">
        <f t="shared" si="14"/>
        <v>-</v>
      </c>
      <c r="EH6" s="35">
        <f t="shared" si="14"/>
        <v>0.23</v>
      </c>
      <c r="EI6" s="35">
        <f t="shared" si="14"/>
        <v>0.2</v>
      </c>
      <c r="EJ6" s="35" t="str">
        <f t="shared" si="14"/>
        <v>-</v>
      </c>
      <c r="EK6" s="35" t="str">
        <f t="shared" si="14"/>
        <v>-</v>
      </c>
      <c r="EL6" s="35" t="str">
        <f t="shared" si="14"/>
        <v>-</v>
      </c>
      <c r="EM6" s="35">
        <f t="shared" si="14"/>
        <v>0.09</v>
      </c>
      <c r="EN6" s="35">
        <f t="shared" si="14"/>
        <v>0.09</v>
      </c>
      <c r="EO6" s="34" t="str">
        <f>IF(EO7="","",IF(EO7="-","【-】","【"&amp;SUBSTITUTE(TEXT(EO7,"#,##0.00"),"-","△")&amp;"】"))</f>
        <v>【0.30】</v>
      </c>
    </row>
    <row r="7" spans="1:148" s="36" customFormat="1" x14ac:dyDescent="0.15">
      <c r="A7" s="28"/>
      <c r="B7" s="37">
        <v>2020</v>
      </c>
      <c r="C7" s="37">
        <v>232157</v>
      </c>
      <c r="D7" s="37">
        <v>46</v>
      </c>
      <c r="E7" s="37">
        <v>17</v>
      </c>
      <c r="F7" s="37">
        <v>1</v>
      </c>
      <c r="G7" s="37">
        <v>0</v>
      </c>
      <c r="H7" s="37" t="s">
        <v>96</v>
      </c>
      <c r="I7" s="37" t="s">
        <v>97</v>
      </c>
      <c r="J7" s="37" t="s">
        <v>98</v>
      </c>
      <c r="K7" s="37" t="s">
        <v>99</v>
      </c>
      <c r="L7" s="37" t="s">
        <v>100</v>
      </c>
      <c r="M7" s="37" t="s">
        <v>101</v>
      </c>
      <c r="N7" s="38" t="s">
        <v>102</v>
      </c>
      <c r="O7" s="38">
        <v>71.83</v>
      </c>
      <c r="P7" s="38">
        <v>70.33</v>
      </c>
      <c r="Q7" s="38">
        <v>66.349999999999994</v>
      </c>
      <c r="R7" s="38">
        <v>1771</v>
      </c>
      <c r="S7" s="38">
        <v>73398</v>
      </c>
      <c r="T7" s="38">
        <v>74.900000000000006</v>
      </c>
      <c r="U7" s="38">
        <v>979.95</v>
      </c>
      <c r="V7" s="38">
        <v>51533</v>
      </c>
      <c r="W7" s="38">
        <v>10.94</v>
      </c>
      <c r="X7" s="38">
        <v>4710.51</v>
      </c>
      <c r="Y7" s="38" t="s">
        <v>102</v>
      </c>
      <c r="Z7" s="38" t="s">
        <v>102</v>
      </c>
      <c r="AA7" s="38" t="s">
        <v>102</v>
      </c>
      <c r="AB7" s="38">
        <v>104.77</v>
      </c>
      <c r="AC7" s="38">
        <v>97.04</v>
      </c>
      <c r="AD7" s="38" t="s">
        <v>102</v>
      </c>
      <c r="AE7" s="38" t="s">
        <v>102</v>
      </c>
      <c r="AF7" s="38" t="s">
        <v>102</v>
      </c>
      <c r="AG7" s="38">
        <v>106.99</v>
      </c>
      <c r="AH7" s="38">
        <v>107.85</v>
      </c>
      <c r="AI7" s="38">
        <v>106.67</v>
      </c>
      <c r="AJ7" s="38" t="s">
        <v>102</v>
      </c>
      <c r="AK7" s="38" t="s">
        <v>102</v>
      </c>
      <c r="AL7" s="38" t="s">
        <v>102</v>
      </c>
      <c r="AM7" s="38">
        <v>0</v>
      </c>
      <c r="AN7" s="38">
        <v>0</v>
      </c>
      <c r="AO7" s="38" t="s">
        <v>102</v>
      </c>
      <c r="AP7" s="38" t="s">
        <v>102</v>
      </c>
      <c r="AQ7" s="38" t="s">
        <v>102</v>
      </c>
      <c r="AR7" s="38">
        <v>7.42</v>
      </c>
      <c r="AS7" s="38">
        <v>4.72</v>
      </c>
      <c r="AT7" s="38">
        <v>3.64</v>
      </c>
      <c r="AU7" s="38" t="s">
        <v>102</v>
      </c>
      <c r="AV7" s="38" t="s">
        <v>102</v>
      </c>
      <c r="AW7" s="38" t="s">
        <v>102</v>
      </c>
      <c r="AX7" s="38">
        <v>28.5</v>
      </c>
      <c r="AY7" s="38">
        <v>36.44</v>
      </c>
      <c r="AZ7" s="38" t="s">
        <v>102</v>
      </c>
      <c r="BA7" s="38" t="s">
        <v>102</v>
      </c>
      <c r="BB7" s="38" t="s">
        <v>102</v>
      </c>
      <c r="BC7" s="38">
        <v>68.180000000000007</v>
      </c>
      <c r="BD7" s="38">
        <v>67.930000000000007</v>
      </c>
      <c r="BE7" s="38">
        <v>67.52</v>
      </c>
      <c r="BF7" s="38" t="s">
        <v>102</v>
      </c>
      <c r="BG7" s="38" t="s">
        <v>102</v>
      </c>
      <c r="BH7" s="38" t="s">
        <v>102</v>
      </c>
      <c r="BI7" s="38">
        <v>1123.47</v>
      </c>
      <c r="BJ7" s="38">
        <v>1029.95</v>
      </c>
      <c r="BK7" s="38" t="s">
        <v>102</v>
      </c>
      <c r="BL7" s="38" t="s">
        <v>102</v>
      </c>
      <c r="BM7" s="38" t="s">
        <v>102</v>
      </c>
      <c r="BN7" s="38">
        <v>847.44</v>
      </c>
      <c r="BO7" s="38">
        <v>857.88</v>
      </c>
      <c r="BP7" s="38">
        <v>705.21</v>
      </c>
      <c r="BQ7" s="38" t="s">
        <v>102</v>
      </c>
      <c r="BR7" s="38" t="s">
        <v>102</v>
      </c>
      <c r="BS7" s="38" t="s">
        <v>102</v>
      </c>
      <c r="BT7" s="38">
        <v>69.2</v>
      </c>
      <c r="BU7" s="38">
        <v>67.72</v>
      </c>
      <c r="BV7" s="38" t="s">
        <v>102</v>
      </c>
      <c r="BW7" s="38" t="s">
        <v>102</v>
      </c>
      <c r="BX7" s="38" t="s">
        <v>102</v>
      </c>
      <c r="BY7" s="38">
        <v>94.69</v>
      </c>
      <c r="BZ7" s="38">
        <v>94.97</v>
      </c>
      <c r="CA7" s="38">
        <v>98.96</v>
      </c>
      <c r="CB7" s="38" t="s">
        <v>102</v>
      </c>
      <c r="CC7" s="38" t="s">
        <v>102</v>
      </c>
      <c r="CD7" s="38" t="s">
        <v>102</v>
      </c>
      <c r="CE7" s="38">
        <v>150.63999999999999</v>
      </c>
      <c r="CF7" s="38">
        <v>151.38999999999999</v>
      </c>
      <c r="CG7" s="38" t="s">
        <v>102</v>
      </c>
      <c r="CH7" s="38" t="s">
        <v>102</v>
      </c>
      <c r="CI7" s="38" t="s">
        <v>102</v>
      </c>
      <c r="CJ7" s="38">
        <v>159.78</v>
      </c>
      <c r="CK7" s="38">
        <v>159.49</v>
      </c>
      <c r="CL7" s="38">
        <v>134.52000000000001</v>
      </c>
      <c r="CM7" s="38" t="s">
        <v>102</v>
      </c>
      <c r="CN7" s="38" t="s">
        <v>102</v>
      </c>
      <c r="CO7" s="38" t="s">
        <v>102</v>
      </c>
      <c r="CP7" s="38" t="s">
        <v>102</v>
      </c>
      <c r="CQ7" s="38" t="s">
        <v>102</v>
      </c>
      <c r="CR7" s="38" t="s">
        <v>102</v>
      </c>
      <c r="CS7" s="38" t="s">
        <v>102</v>
      </c>
      <c r="CT7" s="38" t="s">
        <v>102</v>
      </c>
      <c r="CU7" s="38">
        <v>68.31</v>
      </c>
      <c r="CV7" s="38">
        <v>65.28</v>
      </c>
      <c r="CW7" s="38">
        <v>59.57</v>
      </c>
      <c r="CX7" s="38" t="s">
        <v>102</v>
      </c>
      <c r="CY7" s="38" t="s">
        <v>102</v>
      </c>
      <c r="CZ7" s="38" t="s">
        <v>102</v>
      </c>
      <c r="DA7" s="38">
        <v>85.96</v>
      </c>
      <c r="DB7" s="38">
        <v>85.84</v>
      </c>
      <c r="DC7" s="38" t="s">
        <v>102</v>
      </c>
      <c r="DD7" s="38" t="s">
        <v>102</v>
      </c>
      <c r="DE7" s="38" t="s">
        <v>102</v>
      </c>
      <c r="DF7" s="38">
        <v>92.62</v>
      </c>
      <c r="DG7" s="38">
        <v>92.72</v>
      </c>
      <c r="DH7" s="38">
        <v>95.57</v>
      </c>
      <c r="DI7" s="38" t="s">
        <v>102</v>
      </c>
      <c r="DJ7" s="38" t="s">
        <v>102</v>
      </c>
      <c r="DK7" s="38" t="s">
        <v>102</v>
      </c>
      <c r="DL7" s="38">
        <v>3.16</v>
      </c>
      <c r="DM7" s="38">
        <v>6.28</v>
      </c>
      <c r="DN7" s="38" t="s">
        <v>102</v>
      </c>
      <c r="DO7" s="38" t="s">
        <v>102</v>
      </c>
      <c r="DP7" s="38" t="s">
        <v>102</v>
      </c>
      <c r="DQ7" s="38">
        <v>26.36</v>
      </c>
      <c r="DR7" s="38">
        <v>23.79</v>
      </c>
      <c r="DS7" s="38">
        <v>36.520000000000003</v>
      </c>
      <c r="DT7" s="38" t="s">
        <v>102</v>
      </c>
      <c r="DU7" s="38" t="s">
        <v>102</v>
      </c>
      <c r="DV7" s="38" t="s">
        <v>102</v>
      </c>
      <c r="DW7" s="38">
        <v>0</v>
      </c>
      <c r="DX7" s="38">
        <v>0</v>
      </c>
      <c r="DY7" s="38" t="s">
        <v>102</v>
      </c>
      <c r="DZ7" s="38" t="s">
        <v>102</v>
      </c>
      <c r="EA7" s="38" t="s">
        <v>102</v>
      </c>
      <c r="EB7" s="38">
        <v>1.43</v>
      </c>
      <c r="EC7" s="38">
        <v>1.22</v>
      </c>
      <c r="ED7" s="38">
        <v>5.72</v>
      </c>
      <c r="EE7" s="38" t="s">
        <v>102</v>
      </c>
      <c r="EF7" s="38" t="s">
        <v>102</v>
      </c>
      <c r="EG7" s="38" t="s">
        <v>102</v>
      </c>
      <c r="EH7" s="38">
        <v>0.23</v>
      </c>
      <c r="EI7" s="38">
        <v>0.2</v>
      </c>
      <c r="EJ7" s="38" t="s">
        <v>102</v>
      </c>
      <c r="EK7" s="38" t="s">
        <v>102</v>
      </c>
      <c r="EL7" s="38" t="s">
        <v>102</v>
      </c>
      <c r="EM7" s="38">
        <v>0.09</v>
      </c>
      <c r="EN7" s="38">
        <v>0.09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cp:lastPrinted>2022-01-18T00:30:29Z</cp:lastPrinted>
  <dcterms:created xsi:type="dcterms:W3CDTF">2021-12-03T07:13:57Z</dcterms:created>
  <dcterms:modified xsi:type="dcterms:W3CDTF">2022-01-31T05:57:00Z</dcterms:modified>
  <cp:category/>
</cp:coreProperties>
</file>