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1_経営部\112_経営改善課\101_予算_決算\03_決算関係\06_財政状況資料集（3月作成）\R1決算\20210928★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BW34" i="10"/>
  <c r="BW35" i="10" s="1"/>
  <c r="BW36" i="10" s="1"/>
  <c r="BW37"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<sst xmlns="http://schemas.openxmlformats.org/spreadsheetml/2006/main" count="1131" uniqueCount="628">
  <si>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</si>
  <si>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</si>
  <si>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</si>
  <si>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</si>
  <si>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</si>
  <si>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</si>
  <si>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</si>
  <si>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</si>
  <si>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</si>
  <si>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</si>
  <si>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</si>
  <si>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</si>
  <si>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</si>
  <si>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</si>
  <si>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</si>
  <si>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</si>
  <si>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</si>
  <si>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</si>
  <si>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</si>
  <si>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</si>
  <si>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</si>
  <si>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</si>
  <si>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</si>
  <si>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</si>
  <si>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</si>
  <si>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</si>
  <si>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</si>
  <si>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</si>
  <si>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</si>
  <si>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</si>
  <si>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</si>
  <si>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</si>
  <si>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</si>
  <si>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</si>
  <si>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</si>
  <si>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</si>
  <si>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</si>
  <si>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</si>
  <si>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</si>
  <si>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</si>
  <si>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</si>
  <si>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</si>
  <si>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</si>
  <si>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</si>
  <si>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</si>
  <si>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</si>
  <si>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</si>
  <si>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</si>
  <si>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</si>
  <si>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</si>
  <si>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</si>
  <si>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</si>
  <si>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</si>
  <si>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</si>
  <si>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</si>
  <si>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</si>
  <si>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</si>
  <si>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</si>
  <si>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</si>
  <si>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</si>
  <si>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</si>
  <si>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</si>
  <si>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</si>
  <si>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</si>
  <si>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</si>
  <si>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</si>
  <si>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</si>
  <si>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</si>
  <si>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</si>
  <si>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</si>
  <si>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</si>
  <si>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</si>
  <si>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</si>
  <si>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</si>
  <si>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</si>
  <si>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</si>
  <si>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</si>
  <si>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</si>
  <si>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</si>
  <si>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</si>
  <si>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</si>
  <si>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</si>
  <si>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</si>
  <si>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</si>
  <si>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</si>
  <si>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</si>
  <si>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</si>
  <si>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</si>
  <si>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</si>
  <si>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</si>
  <si>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</si>
  <si>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</si>
  <si>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</si>
  <si>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</si>
  <si>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</si>
  <si>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</si>
  <si>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</si>
  <si>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</si>
  <si>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犬山市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</si>
  <si>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</si>
  <si>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</si>
  <si>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</si>
  <si>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</si>
  <si>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</si>
  <si>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</si>
  <si>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</si>
  <si>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</si>
  <si>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</si>
  <si>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</si>
  <si>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</si>
  <si>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</si>
  <si>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</si>
  <si>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</si>
  <si>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</si>
  <si>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</si>
  <si>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</si>
  <si>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</si>
  <si>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</si>
  <si>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</si>
  <si>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</si>
  <si>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</si>
  <si>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</si>
  <si>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</si>
  <si>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</si>
  <si>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</si>
  <si>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</si>
  <si>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</si>
  <si>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</si>
  <si>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</si>
  <si>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</si>
  <si>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</si>
  <si>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</si>
  <si>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</si>
  <si>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</si>
  <si>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</si>
  <si>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</si>
  <si>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</si>
  <si>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</si>
  <si>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</si>
  <si>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</si>
  <si>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</si>
  <si>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</si>
  <si>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</si>
  <si>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</si>
  <si>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</si>
  <si>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</si>
  <si>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</si>
  <si>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</si>
  <si>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</si>
  <si>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</si>
  <si>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</si>
  <si>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</si>
  <si>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</si>
  <si>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</si>
  <si>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</si>
  <si>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</si>
  <si>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</si>
  <si>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</si>
  <si>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</si>
  <si>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</si>
  <si>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</si>
  <si>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</si>
  <si>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</si>
  <si>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</si>
  <si>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</si>
  <si>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</si>
  <si>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</si>
  <si>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</si>
  <si>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</si>
  <si>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</si>
  <si>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</si>
  <si>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</si>
  <si>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</si>
  <si>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</si>
  <si>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</si>
  <si>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</si>
  <si>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</si>
  <si>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</si>
  <si>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</si>
  <si>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</si>
  <si>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</si>
  <si>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</si>
  <si>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</si>
  <si>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</si>
  <si>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</si>
  <si>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</si>
  <si>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</si>
  <si>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</si>
  <si>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</si>
  <si>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</si>
  <si>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</si>
  <si>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</si>
  <si>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</si>
  <si>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</si>
  <si>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</si>
  <si>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</si>
  <si>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</si>
  <si>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</si>
  <si>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</si>
  <si>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</si>
  <si>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</si>
  <si>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</si>
  <si>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</si>
  <si>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</si>
  <si>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</si>
  <si>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</si>
  <si>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</si>
  <si>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</si>
  <si>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</si>
  <si>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</si>
  <si>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</si>
  <si>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</si>
  <si>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</si>
  <si>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</si>
  <si>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</si>
  <si>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</si>
  <si>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</si>
  <si>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</si>
  <si>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</si>
  <si>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</si>
  <si>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</si>
  <si>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</si>
  <si>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</si>
  <si>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</si>
  <si>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</si>
  <si>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</si>
  <si>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愛知県犬山市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</si>
  <si>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</si>
  <si>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</si>
  <si>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</si>
  <si>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</si>
  <si>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</si>
  <si>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</si>
  <si>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</si>
  <si>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</si>
  <si>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</si>
  <si>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</si>
  <si>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</si>
  <si>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</si>
  <si>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</si>
  <si>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</si>
  <si>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</si>
  <si>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</si>
  <si>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</si>
  <si>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</si>
  <si>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</si>
  <si>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</si>
  <si>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</si>
  <si>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</si>
  <si>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</si>
  <si>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</si>
  <si>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</si>
  <si>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</si>
  <si>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</si>
  <si>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</si>
  <si>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</si>
  <si>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</si>
  <si>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</si>
  <si>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</si>
  <si>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</si>
  <si>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</si>
  <si>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</si>
  <si>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</si>
  <si>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</si>
  <si>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</si>
  <si>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</si>
  <si>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</si>
  <si>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</si>
  <si>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</si>
  <si>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</si>
  <si>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</si>
  <si>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</si>
  <si>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</si>
  <si>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</si>
  <si>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</si>
  <si>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</si>
  <si>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</si>
  <si>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</si>
  <si>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</si>
  <si>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</si>
  <si>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</si>
  <si>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</si>
  <si>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</si>
  <si>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</si>
  <si>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</si>
  <si>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</si>
  <si>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</si>
  <si>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</si>
  <si>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</si>
  <si>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</si>
  <si>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</si>
  <si>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</si>
  <si>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</si>
  <si>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</si>
  <si>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</si>
  <si>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</si>
  <si>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</si>
  <si>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</si>
  <si>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</si>
  <si>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</si>
  <si>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</si>
  <si>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</si>
  <si>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</si>
  <si>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</si>
  <si>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</si>
  <si>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</si>
  <si>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</si>
  <si>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</si>
  <si>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</si>
  <si>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</si>
  <si>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</si>
  <si>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</si>
  <si>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</si>
  <si>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</si>
  <si>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</si>
  <si>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</si>
  <si>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</si>
  <si>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</si>
  <si>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</si>
  <si>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</si>
  <si>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</si>
  <si>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</si>
  <si>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</si>
  <si>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</si>
  <si>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</si>
  <si>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</si>
  <si>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</si>
  <si>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</si>
  <si>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</si>
  <si>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</si>
  <si>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</si>
  <si>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</si>
  <si>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</si>
  <si>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</si>
  <si>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</si>
  <si>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</si>
  <si>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</si>
  <si>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</si>
  <si>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</si>
  <si>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</si>
  <si>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</si>
  <si>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</si>
  <si>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</si>
  <si>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</si>
  <si>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</si>
  <si>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</si>
  <si>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</si>
  <si>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</si>
  <si>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</si>
  <si>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</si>
  <si>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</si>
  <si>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</si>
  <si>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</si>
  <si>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</si>
  <si>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</si>
  <si>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</si>
  <si>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</si>
  <si>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</si>
  <si>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</si>
  <si>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</si>
  <si>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</si>
  <si>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</si>
  <si>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</si>
  <si>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</si>
  <si>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</si>
  <si>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</si>
  <si>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</si>
  <si>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</si>
  <si>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</si>
  <si>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</si>
  <si>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</si>
  <si>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</si>
  <si>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</si>
  <si>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</si>
  <si>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</si>
  <si>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</si>
  <si>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</si>
  <si>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</si>
  <si>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</si>
  <si>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</si>
  <si>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</si>
  <si>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愛知県犬山市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</si>
  <si>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</si>
  <si>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</si>
  <si>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</si>
  <si>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</si>
  <si>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</si>
  <si>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</si>
  <si>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</si>
  <si>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</si>
  <si>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</si>
  <si>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</si>
  <si>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</si>
  <si>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</si>
  <si>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</si>
  <si>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</si>
  <si>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</si>
  <si>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</si>
  <si>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</si>
  <si>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</si>
  <si>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</si>
  <si>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</si>
  <si>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</si>
  <si>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</si>
  <si>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</si>
  <si>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</si>
  <si>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</si>
  <si>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</si>
  <si>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</si>
  <si>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</si>
  <si>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</si>
  <si>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</si>
  <si>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</si>
  <si>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</si>
  <si>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</si>
  <si>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</si>
  <si>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</si>
  <si>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</si>
  <si>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</si>
  <si>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</si>
  <si>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</si>
  <si>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</si>
  <si>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犬山城費特別会計</t>
    <phoneticPr fontId="5"/>
  </si>
  <si>
    <t>法非適用企業</t>
    <phoneticPr fontId="5"/>
  </si>
  <si>
    <t>木曽川うかい事業費特別会計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</si>
  <si>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</si>
  <si>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</si>
  <si>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</si>
  <si>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</si>
  <si>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</si>
  <si>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</si>
  <si>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</si>
  <si>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</si>
  <si>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</si>
  <si>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</si>
  <si>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</si>
  <si>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</si>
  <si>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</si>
  <si>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</si>
  <si>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</si>
  <si>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</si>
  <si>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</si>
  <si>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</si>
  <si>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</si>
  <si>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</si>
  <si>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</si>
  <si>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</si>
  <si>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</si>
  <si>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</si>
  <si>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</si>
  <si>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</si>
  <si>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</si>
  <si>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</si>
  <si>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</si>
  <si>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</si>
  <si>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</si>
  <si>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</si>
  <si>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</si>
  <si>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</si>
  <si>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</si>
  <si>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</si>
  <si>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</si>
  <si>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</si>
  <si>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</si>
  <si>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</si>
  <si>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</si>
  <si>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</si>
  <si>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</si>
  <si>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</si>
  <si>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</si>
  <si>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</si>
  <si>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</si>
  <si>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</si>
  <si>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</si>
  <si>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</si>
  <si>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</si>
  <si>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</si>
  <si>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</si>
  <si>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</si>
  <si>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</si>
  <si>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</si>
  <si>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</si>
  <si>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</si>
  <si>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</si>
  <si>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</si>
  <si>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</si>
  <si>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</si>
  <si>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</si>
  <si>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</si>
  <si>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</si>
  <si>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</si>
  <si>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</si>
  <si>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</si>
  <si>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</si>
  <si>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</si>
  <si>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犬山城費特別会計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</si>
  <si>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</si>
  <si>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</si>
  <si>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</si>
  <si>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</si>
  <si>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</si>
  <si>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</si>
  <si>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</si>
  <si>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</si>
  <si>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</si>
  <si>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</si>
  <si>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</si>
  <si>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</si>
  <si>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</si>
  <si>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</si>
  <si>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</si>
  <si>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</si>
  <si>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</si>
  <si>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</si>
  <si>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</si>
  <si>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</si>
  <si>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</si>
  <si>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</si>
  <si>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</si>
  <si>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</si>
  <si>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</si>
  <si>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</si>
  <si>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</si>
  <si>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</si>
  <si>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</si>
  <si>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</si>
  <si>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</si>
  <si>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</si>
  <si>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</si>
  <si>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</si>
  <si>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</si>
  <si>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</si>
  <si>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</si>
  <si>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</si>
  <si>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</si>
  <si>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</si>
  <si>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</si>
  <si>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</si>
  <si>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</si>
  <si>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</si>
  <si>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</si>
  <si>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</si>
  <si>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</si>
  <si>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</si>
  <si>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</si>
  <si>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</si>
  <si>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</si>
  <si>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</si>
  <si>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</si>
  <si>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</si>
  <si>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</si>
  <si>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</si>
  <si>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</si>
  <si>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</si>
  <si>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</si>
  <si>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</si>
  <si>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</si>
  <si>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</si>
  <si>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</si>
  <si>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</si>
  <si>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</si>
  <si>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</si>
  <si>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</si>
  <si>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</si>
  <si>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</si>
  <si>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</si>
  <si>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</si>
  <si>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</si>
  <si>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</si>
  <si>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</si>
  <si>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</si>
  <si>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</si>
  <si>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</si>
  <si>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</si>
  <si>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</si>
  <si>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</si>
  <si>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</si>
  <si>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</si>
  <si>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</si>
  <si>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</si>
  <si>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</si>
  <si>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</si>
  <si>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</si>
  <si>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0.63</t>
  </si>
  <si>
    <t>▲ 0.73</t>
  </si>
  <si>
    <t>▲ 1.63</t>
  </si>
  <si>
    <t>水道事業会計</t>
  </si>
  <si>
    <t>一般会計</t>
  </si>
  <si>
    <t>介護保険特別会計</t>
  </si>
  <si>
    <t>下水道事業会計</t>
  </si>
  <si>
    <t>国民健康保険特別会計</t>
  </si>
  <si>
    <t>犬山城費特別会計</t>
  </si>
  <si>
    <t>後期高齢者医療特別会計</t>
  </si>
  <si>
    <t>木曽川うかい事業費特別会計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</si>
  <si>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</si>
  <si>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</si>
  <si>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</si>
  <si>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</si>
  <si>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</si>
  <si>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</si>
  <si>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</si>
  <si>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</si>
  <si>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愛北広域事務組合</t>
    <rPh sb="0" eb="8">
      <t>アイホクコウイキジムクミアイ</t>
    </rPh>
    <phoneticPr fontId="2"/>
  </si>
  <si>
    <t>尾張北部環境組合</t>
    <rPh sb="0" eb="4">
      <t>オワリホクブ</t>
    </rPh>
    <rPh sb="4" eb="8">
      <t>カンキョウクミアイ</t>
    </rPh>
    <phoneticPr fontId="2"/>
  </si>
  <si>
    <t>犬山市土地開発公社</t>
    <rPh sb="0" eb="3">
      <t>イヌヤマシ</t>
    </rPh>
    <rPh sb="3" eb="5">
      <t>トチ</t>
    </rPh>
    <rPh sb="5" eb="7">
      <t>カイハツ</t>
    </rPh>
    <rPh sb="7" eb="9">
      <t>コウシャ</t>
    </rPh>
    <phoneticPr fontId="2"/>
  </si>
  <si>
    <t>犬山まちづくり</t>
    <rPh sb="0" eb="2">
      <t>イヌヤマ</t>
    </rPh>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</si>
  <si>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</si>
  <si>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</si>
  <si>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</si>
  <si>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</si>
  <si>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広域ごみ処理施設整備基金</t>
    <phoneticPr fontId="2"/>
  </si>
  <si>
    <t>ふるさと犬山応援基金</t>
    <phoneticPr fontId="2"/>
  </si>
  <si>
    <t>公共施設等管理基金</t>
    <phoneticPr fontId="2"/>
  </si>
  <si>
    <t>健康市民づくり基金</t>
    <phoneticPr fontId="5"/>
  </si>
  <si>
    <t>楽田小学校体育館等整備基金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</si>
  <si>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</si>
  <si>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</si>
  <si>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</si>
  <si>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</si>
  <si>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将来負担比率は類似団体平均値を下回ったものの、有形固定資産減価償却率は上回った。
　今後、公共施設等総合管理計画において全公共建築物の施設量（延床面積）を20%削減することを目標としており、利用者等との合意形成を図りながら計画的に改修や縮小・複合化を行っていく。
　また、グラフには表示していないが、平成30年度決算では将来負担比率は3.3%、有形固定資産減価償却率は61.1%となっている。
　なお、令和元年度決算においては、国の照会時点で固定資産台帳等の更新中であったため未算定である。</t>
    <rPh sb="142" eb="144">
      <t>ヒョウジ</t>
    </rPh>
    <rPh sb="151" eb="153">
      <t>ヘイセイ</t>
    </rPh>
    <rPh sb="155" eb="157">
      <t>ネンド</t>
    </rPh>
    <rPh sb="157" eb="159">
      <t>ケッサン</t>
    </rPh>
    <rPh sb="161" eb="167">
      <t>ショウライフタンヒリツ</t>
    </rPh>
    <rPh sb="173" eb="184">
      <t>ユウケイコテイシサンゲンカショウキャクリツ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</si>
  <si>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</si>
  <si>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</si>
  <si>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</si>
  <si>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</si>
  <si>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</si>
  <si>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</si>
  <si>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平成30年度と比較して市債の償還により公営企業の市債残高が減少したことなどにより将来負担額が2.4億円減少したものの、財政調整基金の取崩しなどにより充当可能財源が3.1億円減少したこと等により増加した。
　実質公債費比率については、羽黒中央公園整備事業や防災公園整備事業などの大型事業に係る市債償還により増加している。令和元年度から一般会計の地方債残高が増加に転じており、負担の平準化のために従来10年としていた借入期間を20年にするなどしているため、将来負担比は増加していくが、実質公債費比率は減少していくと見込まれる。
　今後も世代間の負担のバランスを考慮しながら健全な財政運営に努める。</t>
    <rPh sb="13" eb="15">
      <t>ヘイセイ</t>
    </rPh>
    <rPh sb="17" eb="19">
      <t>ネンド</t>
    </rPh>
    <rPh sb="20" eb="22">
      <t>ヒカク</t>
    </rPh>
    <rPh sb="109" eb="111">
      <t>ゾウカ</t>
    </rPh>
    <rPh sb="172" eb="177">
      <t>レイワガンネンド</t>
    </rPh>
    <rPh sb="179" eb="183">
      <t>イッパンカイケイ</t>
    </rPh>
    <rPh sb="184" eb="187">
      <t>チホウサイ</t>
    </rPh>
    <rPh sb="187" eb="189">
      <t>ザンダカ</t>
    </rPh>
    <rPh sb="190" eb="192">
      <t>ゾウカ</t>
    </rPh>
    <rPh sb="193" eb="194">
      <t>テン</t>
    </rPh>
    <rPh sb="199" eb="201">
      <t>フタン</t>
    </rPh>
    <rPh sb="202" eb="205">
      <t>ヘイジュンカ</t>
    </rPh>
    <rPh sb="209" eb="211">
      <t>ジュウライ</t>
    </rPh>
    <rPh sb="213" eb="214">
      <t>ネン</t>
    </rPh>
    <rPh sb="219" eb="223">
      <t>カリイレキカン</t>
    </rPh>
    <rPh sb="226" eb="227">
      <t>ネン</t>
    </rPh>
    <rPh sb="245" eb="247">
      <t>ゾウカ</t>
    </rPh>
    <rPh sb="253" eb="260">
      <t>ジッシツコウサイヒヒリツ</t>
    </rPh>
    <rPh sb="261" eb="263">
      <t>ゲンショウ</t>
    </rPh>
    <rPh sb="268" eb="270">
      <t>ミコ</t>
    </rPh>
    <rPh sb="276" eb="278">
      <t>コンゴ</t>
    </rPh>
    <rPh sb="279" eb="282">
      <t>セダイカン</t>
    </rPh>
    <rPh sb="283" eb="285">
      <t>フタン</t>
    </rPh>
    <rPh sb="291" eb="293">
      <t>コウリョ</t>
    </rPh>
    <rPh sb="297" eb="299">
      <t>ケンゼン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</si>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</sst>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D763-4F64-BC4E-3B20F6968E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61778</c:v>
                </c:pt>
                <c:pt idx="1">
                  <c:v>34528</c:v>
                </c:pt>
                <c:pt idx="2">
                  <c:v>27375</c:v>
                </c:pt>
                <c:pt idx="3">
                  <c:v>31867</c:v>
                </c:pt>
                <c:pt idx="4">
                  <c:v>48642</c:v>
                </c:pt>
              </c:numCache>
            </c:numRef>
          </c:val>
          <c:smooth val="0"/>
          <c:extLst>
            <c:ext xmlns:c16="http://schemas.microsoft.com/office/drawing/2014/chart" uri="{C3380CC4-5D6E-409C-BE32-E72D297353CC}">
              <c16:uniqueId val="{00000001-D763-4F64-BC4E-3B20F6968E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7.62</c:v>
                </c:pt>
                <c:pt idx="1">
                  <c:v>7.93</c:v>
                </c:pt>
                <c:pt idx="2">
                  <c:v>5.88</c:v>
                </c:pt>
                <c:pt idx="3">
                  <c:v>7.12</c:v>
                </c:pt>
                <c:pt idx="4">
                  <c:v>6.21</c:v>
                </c:pt>
              </c:numCache>
            </c:numRef>
          </c:val>
          <c:extLst>
            <c:ext xmlns:c16="http://schemas.microsoft.com/office/drawing/2014/chart" uri="{C3380CC4-5D6E-409C-BE32-E72D297353CC}">
              <c16:uniqueId val="{00000000-B527-493A-BE4C-C87AEF1B8D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10.27</c:v>
                </c:pt>
                <c:pt idx="1">
                  <c:v>10.99</c:v>
                </c:pt>
                <c:pt idx="2">
                  <c:v>12.14</c:v>
                </c:pt>
                <c:pt idx="3">
                  <c:v>12.46</c:v>
                </c:pt>
                <c:pt idx="4">
                  <c:v>11.9</c:v>
                </c:pt>
              </c:numCache>
            </c:numRef>
          </c:val>
          <c:extLst>
            <c:ext xmlns:c16="http://schemas.microsoft.com/office/drawing/2014/chart" uri="{C3380CC4-5D6E-409C-BE32-E72D297353CC}">
              <c16:uniqueId val="{00000001-B527-493A-BE4C-C87AEF1B8D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-0.63</c:v>
                </c:pt>
                <c:pt idx="1">
                  <c:v>1.03</c:v>
                </c:pt>
                <c:pt idx="2">
                  <c:v>-0.73</c:v>
                </c:pt>
                <c:pt idx="3">
                  <c:v>1.98</c:v>
                </c:pt>
                <c:pt idx="4">
                  <c:v>-1.63</c:v>
                </c:pt>
              </c:numCache>
            </c:numRef>
          </c:val>
          <c:smooth val="0"/>
          <c:extLst>
            <c:ext xmlns:c16="http://schemas.microsoft.com/office/drawing/2014/chart" uri="{C3380CC4-5D6E-409C-BE32-E72D297353CC}">
              <c16:uniqueId val="{00000002-B527-493A-BE4C-C87AEF1B8D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c:v>
                </c:pt>
                <c:pt idx="2">
                  <c:v>#N/A</c:v>
                </c:pt>
                <c:pt idx="3">
                  <c:v>0.83</c:v>
                </c:pt>
                <c:pt idx="4">
                  <c:v>#N/A</c:v>
                </c:pt>
                <c:pt idx="5">
                  <c:v>0.48</c:v>
                </c:pt>
                <c:pt idx="6">
                  <c:v>#N/A</c:v>
                </c:pt>
                <c:pt idx="7">
                  <c:v>0.39</c:v>
                </c:pt>
                <c:pt idx="8">
                  <c:v>0</c:v>
                </c:pt>
                <c:pt idx="9">
                  <c:v>0</c:v>
                </c:pt>
              </c:numCache>
            </c:numRef>
          </c:val>
          <c:extLst>
            <c:ext xmlns:c16="http://schemas.microsoft.com/office/drawing/2014/chart" uri="{C3380CC4-5D6E-409C-BE32-E72D297353CC}">
              <c16:uniqueId val="{00000000-0290-4D62-B8F2-8EC3E7BD0C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90-4D62-B8F2-8EC3E7BD0CC5}"/>
            </c:ext>
          </c:extLst>
        </c:ser>
        <c:ser>
          <c:idx val="2"/>
          <c:order val="2"/>
          <c:tx>
            <c:strRef>
              <c:f>データシート!$A$29</c:f>
              <c:strCache>
                <c:ptCount val="1"/>
                <c:pt idx="0">
                  <c:v>木曽川うかい事業費特別会計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0.1</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2-0290-4D62-B8F2-8EC3E7BD0CC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7.0000000000000007E-2</c:v>
                </c:pt>
                <c:pt idx="4">
                  <c:v>#N/A</c:v>
                </c:pt>
                <c:pt idx="5">
                  <c:v>0.12</c:v>
                </c:pt>
                <c:pt idx="6">
                  <c:v>#N/A</c:v>
                </c:pt>
                <c:pt idx="7">
                  <c:v>0.15</c:v>
                </c:pt>
                <c:pt idx="8">
                  <c:v>#N/A</c:v>
                </c:pt>
                <c:pt idx="9">
                  <c:v>0.15</c:v>
                </c:pt>
              </c:numCache>
            </c:numRef>
          </c:val>
          <c:extLst>
            <c:ext xmlns:c16="http://schemas.microsoft.com/office/drawing/2014/chart" uri="{C3380CC4-5D6E-409C-BE32-E72D297353CC}">
              <c16:uniqueId val="{00000003-0290-4D62-B8F2-8EC3E7BD0CC5}"/>
            </c:ext>
          </c:extLst>
        </c:ser>
        <c:ser>
          <c:idx val="4"/>
          <c:order val="4"/>
          <c:tx>
            <c:strRef>
              <c:f>データシート!$A$31</c:f>
              <c:strCache>
                <c:ptCount val="1"/>
                <c:pt idx="0">
                  <c:v>犬山城費特別会計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0.77</c:v>
                </c:pt>
                <c:pt idx="2">
                  <c:v>#N/A</c:v>
                </c:pt>
                <c:pt idx="3">
                  <c:v>0.53</c:v>
                </c:pt>
                <c:pt idx="4">
                  <c:v>#N/A</c:v>
                </c:pt>
                <c:pt idx="5">
                  <c:v>0.87</c:v>
                </c:pt>
                <c:pt idx="6">
                  <c:v>#N/A</c:v>
                </c:pt>
                <c:pt idx="7">
                  <c:v>0.89</c:v>
                </c:pt>
                <c:pt idx="8">
                  <c:v>#N/A</c:v>
                </c:pt>
                <c:pt idx="9">
                  <c:v>0.4</c:v>
                </c:pt>
              </c:numCache>
            </c:numRef>
          </c:val>
          <c:extLst>
            <c:ext xmlns:c16="http://schemas.microsoft.com/office/drawing/2014/chart" uri="{C3380CC4-5D6E-409C-BE32-E72D297353CC}">
              <c16:uniqueId val="{00000004-0290-4D62-B8F2-8EC3E7BD0CC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6.61</c:v>
                </c:pt>
                <c:pt idx="2">
                  <c:v>#N/A</c:v>
                </c:pt>
                <c:pt idx="3">
                  <c:v>5.97</c:v>
                </c:pt>
                <c:pt idx="4">
                  <c:v>#N/A</c:v>
                </c:pt>
                <c:pt idx="5">
                  <c:v>2.74</c:v>
                </c:pt>
                <c:pt idx="6">
                  <c:v>#N/A</c:v>
                </c:pt>
                <c:pt idx="7">
                  <c:v>0.83</c:v>
                </c:pt>
                <c:pt idx="8">
                  <c:v>#N/A</c:v>
                </c:pt>
                <c:pt idx="9">
                  <c:v>0.64</c:v>
                </c:pt>
              </c:numCache>
            </c:numRef>
          </c:val>
          <c:extLst>
            <c:ext xmlns:c16="http://schemas.microsoft.com/office/drawing/2014/chart" uri="{C3380CC4-5D6E-409C-BE32-E72D297353CC}">
              <c16:uniqueId val="{00000005-0290-4D62-B8F2-8EC3E7BD0CC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1.07</c:v>
                </c:pt>
              </c:numCache>
            </c:numRef>
          </c:val>
          <c:extLst>
            <c:ext xmlns:c16="http://schemas.microsoft.com/office/drawing/2014/chart" uri="{C3380CC4-5D6E-409C-BE32-E72D297353CC}">
              <c16:uniqueId val="{00000006-0290-4D62-B8F2-8EC3E7BD0CC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2.21</c:v>
                </c:pt>
                <c:pt idx="2">
                  <c:v>#N/A</c:v>
                </c:pt>
                <c:pt idx="3">
                  <c:v>3.25</c:v>
                </c:pt>
                <c:pt idx="4">
                  <c:v>#N/A</c:v>
                </c:pt>
                <c:pt idx="5">
                  <c:v>3.06</c:v>
                </c:pt>
                <c:pt idx="6">
                  <c:v>#N/A</c:v>
                </c:pt>
                <c:pt idx="7">
                  <c:v>2.21</c:v>
                </c:pt>
                <c:pt idx="8">
                  <c:v>#N/A</c:v>
                </c:pt>
                <c:pt idx="9">
                  <c:v>3.62</c:v>
                </c:pt>
              </c:numCache>
            </c:numRef>
          </c:val>
          <c:extLst>
            <c:ext xmlns:c16="http://schemas.microsoft.com/office/drawing/2014/chart" uri="{C3380CC4-5D6E-409C-BE32-E72D297353CC}">
              <c16:uniqueId val="{00000007-0290-4D62-B8F2-8EC3E7BD0CC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7.61</c:v>
                </c:pt>
                <c:pt idx="2">
                  <c:v>#N/A</c:v>
                </c:pt>
                <c:pt idx="3">
                  <c:v>7.93</c:v>
                </c:pt>
                <c:pt idx="4">
                  <c:v>#N/A</c:v>
                </c:pt>
                <c:pt idx="5">
                  <c:v>5.87</c:v>
                </c:pt>
                <c:pt idx="6">
                  <c:v>#N/A</c:v>
                </c:pt>
                <c:pt idx="7">
                  <c:v>7.11</c:v>
                </c:pt>
                <c:pt idx="8">
                  <c:v>#N/A</c:v>
                </c:pt>
                <c:pt idx="9">
                  <c:v>6.21</c:v>
                </c:pt>
              </c:numCache>
            </c:numRef>
          </c:val>
          <c:extLst>
            <c:ext xmlns:c16="http://schemas.microsoft.com/office/drawing/2014/chart" uri="{C3380CC4-5D6E-409C-BE32-E72D297353CC}">
              <c16:uniqueId val="{00000008-0290-4D62-B8F2-8EC3E7BD0CC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7.79</c:v>
                </c:pt>
                <c:pt idx="2">
                  <c:v>#N/A</c:v>
                </c:pt>
                <c:pt idx="3">
                  <c:v>8.09</c:v>
                </c:pt>
                <c:pt idx="4">
                  <c:v>#N/A</c:v>
                </c:pt>
                <c:pt idx="5">
                  <c:v>7.93</c:v>
                </c:pt>
                <c:pt idx="6">
                  <c:v>#N/A</c:v>
                </c:pt>
                <c:pt idx="7">
                  <c:v>7.96</c:v>
                </c:pt>
                <c:pt idx="8">
                  <c:v>#N/A</c:v>
                </c:pt>
                <c:pt idx="9">
                  <c:v>7.95</c:v>
                </c:pt>
              </c:numCache>
            </c:numRef>
          </c:val>
          <c:extLst>
            <c:ext xmlns:c16="http://schemas.microsoft.com/office/drawing/2014/chart" uri="{C3380CC4-5D6E-409C-BE32-E72D297353CC}">
              <c16:uniqueId val="{00000009-0290-4D62-B8F2-8EC3E7BD0C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2046</c:v>
                </c:pt>
                <c:pt idx="5">
                  <c:v>2098</c:v>
                </c:pt>
                <c:pt idx="8">
                  <c:v>2175</c:v>
                </c:pt>
                <c:pt idx="11">
                  <c:v>2247</c:v>
                </c:pt>
                <c:pt idx="14">
                  <c:v>2187</c:v>
                </c:pt>
              </c:numCache>
            </c:numRef>
          </c:val>
          <c:extLst>
            <c:ext xmlns:c16="http://schemas.microsoft.com/office/drawing/2014/chart" uri="{C3380CC4-5D6E-409C-BE32-E72D297353CC}">
              <c16:uniqueId val="{00000000-9B38-4602-81C3-E219A46AEE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38-4602-81C3-E219A46AEE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9B38-4602-81C3-E219A46AEE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3-9B38-4602-81C3-E219A46AEE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794</c:v>
                </c:pt>
                <c:pt idx="3">
                  <c:v>810</c:v>
                </c:pt>
                <c:pt idx="6">
                  <c:v>694</c:v>
                </c:pt>
                <c:pt idx="9">
                  <c:v>760</c:v>
                </c:pt>
                <c:pt idx="12">
                  <c:v>759</c:v>
                </c:pt>
              </c:numCache>
            </c:numRef>
          </c:val>
          <c:extLst>
            <c:ext xmlns:c16="http://schemas.microsoft.com/office/drawing/2014/chart" uri="{C3380CC4-5D6E-409C-BE32-E72D297353CC}">
              <c16:uniqueId val="{00000004-9B38-4602-81C3-E219A46AEE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38-4602-81C3-E219A46AEE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38-4602-81C3-E219A46AEE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1785</c:v>
                </c:pt>
                <c:pt idx="3">
                  <c:v>1935</c:v>
                </c:pt>
                <c:pt idx="6">
                  <c:v>2095</c:v>
                </c:pt>
                <c:pt idx="9">
                  <c:v>2160</c:v>
                </c:pt>
                <c:pt idx="12">
                  <c:v>2081</c:v>
                </c:pt>
              </c:numCache>
            </c:numRef>
          </c:val>
          <c:extLst>
            <c:ext xmlns:c16="http://schemas.microsoft.com/office/drawing/2014/chart" uri="{C3380CC4-5D6E-409C-BE32-E72D297353CC}">
              <c16:uniqueId val="{00000007-9B38-4602-81C3-E219A46AEE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540</c:v>
                </c:pt>
                <c:pt idx="2">
                  <c:v>#N/A</c:v>
                </c:pt>
                <c:pt idx="3">
                  <c:v>#N/A</c:v>
                </c:pt>
                <c:pt idx="4">
                  <c:v>653</c:v>
                </c:pt>
                <c:pt idx="5">
                  <c:v>#N/A</c:v>
                </c:pt>
                <c:pt idx="6">
                  <c:v>#N/A</c:v>
                </c:pt>
                <c:pt idx="7">
                  <c:v>619</c:v>
                </c:pt>
                <c:pt idx="8">
                  <c:v>#N/A</c:v>
                </c:pt>
                <c:pt idx="9">
                  <c:v>#N/A</c:v>
                </c:pt>
                <c:pt idx="10">
                  <c:v>678</c:v>
                </c:pt>
                <c:pt idx="11">
                  <c:v>#N/A</c:v>
                </c:pt>
                <c:pt idx="12">
                  <c:v>#N/A</c:v>
                </c:pt>
                <c:pt idx="13">
                  <c:v>658</c:v>
                </c:pt>
                <c:pt idx="14">
                  <c:v>#N/A</c:v>
                </c:pt>
              </c:numCache>
            </c:numRef>
          </c:val>
          <c:smooth val="0"/>
          <c:extLst>
            <c:ext xmlns:c16="http://schemas.microsoft.com/office/drawing/2014/chart" uri="{C3380CC4-5D6E-409C-BE32-E72D297353CC}">
              <c16:uniqueId val="{00000008-9B38-4602-81C3-E219A46AEE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18986</c:v>
                </c:pt>
                <c:pt idx="5">
                  <c:v>18745</c:v>
                </c:pt>
                <c:pt idx="8">
                  <c:v>18472</c:v>
                </c:pt>
                <c:pt idx="11">
                  <c:v>18305</c:v>
                </c:pt>
                <c:pt idx="14">
                  <c:v>18335</c:v>
                </c:pt>
              </c:numCache>
            </c:numRef>
          </c:val>
          <c:extLst>
            <c:ext xmlns:c16="http://schemas.microsoft.com/office/drawing/2014/chart" uri="{C3380CC4-5D6E-409C-BE32-E72D297353CC}">
              <c16:uniqueId val="{00000000-F718-4524-ACC0-3CCF070799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5356</c:v>
                </c:pt>
                <c:pt idx="5">
                  <c:v>5344</c:v>
                </c:pt>
                <c:pt idx="8">
                  <c:v>4923</c:v>
                </c:pt>
                <c:pt idx="11">
                  <c:v>4545</c:v>
                </c:pt>
                <c:pt idx="14">
                  <c:v>4304</c:v>
                </c:pt>
              </c:numCache>
            </c:numRef>
          </c:val>
          <c:extLst>
            <c:ext xmlns:c16="http://schemas.microsoft.com/office/drawing/2014/chart" uri="{C3380CC4-5D6E-409C-BE32-E72D297353CC}">
              <c16:uniqueId val="{00000001-F718-4524-ACC0-3CCF070799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3627</c:v>
                </c:pt>
                <c:pt idx="5">
                  <c:v>3806</c:v>
                </c:pt>
                <c:pt idx="8">
                  <c:v>5034</c:v>
                </c:pt>
                <c:pt idx="11">
                  <c:v>5555</c:v>
                </c:pt>
                <c:pt idx="14">
                  <c:v>5454</c:v>
                </c:pt>
              </c:numCache>
            </c:numRef>
          </c:val>
          <c:extLst>
            <c:ext xmlns:c16="http://schemas.microsoft.com/office/drawing/2014/chart" uri="{C3380CC4-5D6E-409C-BE32-E72D297353CC}">
              <c16:uniqueId val="{00000002-F718-4524-ACC0-3CCF070799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18-4524-ACC0-3CCF070799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18-4524-ACC0-3CCF070799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18-4524-ACC0-3CCF070799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2889</c:v>
                </c:pt>
                <c:pt idx="3">
                  <c:v>2906</c:v>
                </c:pt>
                <c:pt idx="6">
                  <c:v>2913</c:v>
                </c:pt>
                <c:pt idx="9">
                  <c:v>2895</c:v>
                </c:pt>
                <c:pt idx="12">
                  <c:v>2859</c:v>
                </c:pt>
              </c:numCache>
            </c:numRef>
          </c:val>
          <c:extLst>
            <c:ext xmlns:c16="http://schemas.microsoft.com/office/drawing/2014/chart" uri="{C3380CC4-5D6E-409C-BE32-E72D297353CC}">
              <c16:uniqueId val="{00000006-F718-4524-ACC0-3CCF070799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7-F718-4524-ACC0-3CCF070799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7665</c:v>
                </c:pt>
                <c:pt idx="3">
                  <c:v>7585</c:v>
                </c:pt>
                <c:pt idx="6">
                  <c:v>6984</c:v>
                </c:pt>
                <c:pt idx="9">
                  <c:v>6509</c:v>
                </c:pt>
                <c:pt idx="12">
                  <c:v>6037</c:v>
                </c:pt>
              </c:numCache>
            </c:numRef>
          </c:val>
          <c:extLst>
            <c:ext xmlns:c16="http://schemas.microsoft.com/office/drawing/2014/chart" uri="{C3380CC4-5D6E-409C-BE32-E72D297353CC}">
              <c16:uniqueId val="{00000008-F718-4524-ACC0-3CCF070799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577</c:v>
                </c:pt>
                <c:pt idx="3">
                  <c:v>323</c:v>
                </c:pt>
                <c:pt idx="6">
                  <c:v>90</c:v>
                </c:pt>
                <c:pt idx="9">
                  <c:v>85</c:v>
                </c:pt>
                <c:pt idx="12">
                  <c:v>79</c:v>
                </c:pt>
              </c:numCache>
            </c:numRef>
          </c:val>
          <c:extLst>
            <c:ext xmlns:c16="http://schemas.microsoft.com/office/drawing/2014/chart" uri="{C3380CC4-5D6E-409C-BE32-E72D297353CC}">
              <c16:uniqueId val="{00000009-F718-4524-ACC0-3CCF070799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20563</c:v>
                </c:pt>
                <c:pt idx="3">
                  <c:v>20229</c:v>
                </c:pt>
                <c:pt idx="6">
                  <c:v>19665</c:v>
                </c:pt>
                <c:pt idx="9">
                  <c:v>19361</c:v>
                </c:pt>
                <c:pt idx="12">
                  <c:v>19634</c:v>
                </c:pt>
              </c:numCache>
            </c:numRef>
          </c:val>
          <c:extLst>
            <c:ext xmlns:c16="http://schemas.microsoft.com/office/drawing/2014/chart" uri="{C3380CC4-5D6E-409C-BE32-E72D297353CC}">
              <c16:uniqueId val="{0000000A-F718-4524-ACC0-3CCF070799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3727</c:v>
                </c:pt>
                <c:pt idx="2">
                  <c:v>#N/A</c:v>
                </c:pt>
                <c:pt idx="3">
                  <c:v>#N/A</c:v>
                </c:pt>
                <c:pt idx="4">
                  <c:v>3148</c:v>
                </c:pt>
                <c:pt idx="5">
                  <c:v>#N/A</c:v>
                </c:pt>
                <c:pt idx="6">
                  <c:v>#N/A</c:v>
                </c:pt>
                <c:pt idx="7">
                  <c:v>1223</c:v>
                </c:pt>
                <c:pt idx="8">
                  <c:v>#N/A</c:v>
                </c:pt>
                <c:pt idx="9">
                  <c:v>#N/A</c:v>
                </c:pt>
                <c:pt idx="10">
                  <c:v>446</c:v>
                </c:pt>
                <c:pt idx="11">
                  <c:v>#N/A</c:v>
                </c:pt>
                <c:pt idx="12">
                  <c:v>#N/A</c:v>
                </c:pt>
                <c:pt idx="13">
                  <c:v>516</c:v>
                </c:pt>
                <c:pt idx="14">
                  <c:v>#N/A</c:v>
                </c:pt>
              </c:numCache>
            </c:numRef>
          </c:val>
          <c:smooth val="0"/>
          <c:extLst>
            <c:ext xmlns:c16="http://schemas.microsoft.com/office/drawing/2014/chart" uri="{C3380CC4-5D6E-409C-BE32-E72D297353CC}">
              <c16:uniqueId val="{0000000B-F718-4524-ACC0-3CCF070799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1754</c:v>
                </c:pt>
                <c:pt idx="1">
                  <c:v>1843</c:v>
                </c:pt>
                <c:pt idx="2">
                  <c:v>1745</c:v>
                </c:pt>
              </c:numCache>
            </c:numRef>
          </c:val>
          <c:extLst>
            <c:ext xmlns:c16="http://schemas.microsoft.com/office/drawing/2014/chart" uri="{C3380CC4-5D6E-409C-BE32-E72D297353CC}">
              <c16:uniqueId val="{00000000-FE31-4473-A45B-0591041217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FE31-4473-A45B-0591041217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2010</c:v>
                </c:pt>
                <c:pt idx="1">
                  <c:v>2296</c:v>
                </c:pt>
                <c:pt idx="2">
                  <c:v>2494</c:v>
                </c:pt>
              </c:numCache>
            </c:numRef>
          </c:val>
          <c:extLst>
            <c:ext xmlns:c16="http://schemas.microsoft.com/office/drawing/2014/chart" uri="{C3380CC4-5D6E-409C-BE32-E72D297353CC}">
              <c16:uniqueId val="{00000002-FE31-4473-A45B-0591041217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{29F680B6-02CF-471E-B85E-93DEDCC9564D}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C64-4F57-830A-DA47A1B603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{DBF012A1-6380-4ADB-97DF-4B6CD29A1046}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64-4F57-830A-DA47A1B603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{ACECC2FB-8330-4E03-993B-AB477181F9E2}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64-4F57-830A-DA47A1B603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{3F1A1F30-A512-40CD-9661-A6C1C8FB97A9}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64-4F57-830A-DA47A1B603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{6D580F36-602B-45F4-9FBB-D7AC6FCFB375}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64-4F57-830A-DA47A1B603E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{858C65AF-F387-4A65-A15F-A5A764C3E818}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C64-4F57-830A-DA47A1B603E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{2EB29342-2EAB-4581-91B7-F8D4EF2DC21A}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C64-4F57-830A-DA47A1B603E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{C634D86C-831B-49FB-9495-949BE0E74BAE}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C64-4F57-830A-DA47A1B603E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{C0C80E43-93F4-4E17-A4C7-3774F3216BC6}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C64-4F57-830A-DA47A1B603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58.2</c:v>
                </c:pt>
                <c:pt idx="16">
                  <c:v>59.9</c:v>
                </c:pt>
              </c:numCache>
            </c:numRef>
          </c:xVal>
          <c:yVal>
            <c:numRef>
              <c:f>公会計指標分析・財政指標組合せ分析表!$BP$51:$DC$51</c:f>
              <c:numCache>
                <c:formatCode>#,##0.0;"▲ "#,##0.0</c:formatCode>
                <c:ptCount val="40"/>
                <c:pt idx="0">
                  <c:v>29.2</c:v>
                </c:pt>
                <c:pt idx="8">
                  <c:v>24.7</c:v>
                </c:pt>
                <c:pt idx="16">
                  <c:v>9.5</c:v>
                </c:pt>
              </c:numCache>
            </c:numRef>
          </c:yVal>
          <c:smooth val="0"/>
          <c:extLst>
            <c:ext xmlns:c16="http://schemas.microsoft.com/office/drawing/2014/chart" uri="{C3380CC4-5D6E-409C-BE32-E72D297353CC}">
              <c16:uniqueId val="{00000009-CC64-4F57-830A-DA47A1B603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{18A7FF54-E1E8-48D4-B609-92A7E28A6B7B}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C64-4F57-830A-DA47A1B603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{AF307D45-3F63-4B5C-B58B-EC6A65047A0C}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64-4F57-830A-DA47A1B603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{80D8B11D-3CF6-4DDE-A772-C7E50465EBC8}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64-4F57-830A-DA47A1B603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{6E6467D8-6110-4D67-92E8-079A207859A7}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64-4F57-830A-DA47A1B603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{08841B05-F5D6-47C2-A459-3CC153C28604}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64-4F57-830A-DA47A1B603E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{F5DF1202-705C-4C37-8CBC-DEFA901AB1BE}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C64-4F57-830A-DA47A1B603E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{03E71ADF-F406-4657-A5CB-6FCADEE974A7}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C64-4F57-830A-DA47A1B603E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{9D22503A-D07D-4214-9EE9-A9025266F6B8}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C64-4F57-830A-DA47A1B603E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{F17509BB-EA05-4A17-847D-53EFFF3590B4}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C64-4F57-830A-DA47A1B603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numCache>
            </c:numRef>
          </c:xVal>
          <c:yVal>
            <c:numRef>
              <c:f>公会計指標分析・財政指標組合せ分析表!$BP$55:$DC$55</c:f>
              <c:numCache>
                <c:formatCode>#,##0.0;"▲ "#,##0.0</c:formatCode>
                <c:ptCount val="40"/>
                <c:pt idx="0">
                  <c:v>37.299999999999997</c:v>
                </c:pt>
                <c:pt idx="8">
                  <c:v>33.1</c:v>
                </c:pt>
                <c:pt idx="16">
                  <c:v>31.3</c:v>
                </c:pt>
              </c:numCache>
            </c:numRef>
          </c:yVal>
          <c:smooth val="0"/>
          <c:extLst>
            <c:ext xmlns:c16="http://schemas.microsoft.com/office/drawing/2014/chart" uri="{C3380CC4-5D6E-409C-BE32-E72D297353CC}">
              <c16:uniqueId val="{00000013-CC64-4F57-830A-DA47A1B603E6}"/>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{AECE2AC8-C8CC-455C-B53B-4FF79AC8B9C7}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69D-420B-9D75-19A7EC9EE3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{474ADAD6-0F85-4A3F-95A6-EC58DF186793}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9D-420B-9D75-19A7EC9EE3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{1F391639-1CB4-4BE0-B329-42E79A3AB678}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9D-420B-9D75-19A7EC9EE3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{3E677B67-2A60-4FAB-A636-99EECB5346C7}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9D-420B-9D75-19A7EC9EE3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{A00BA593-073C-4EDB-9085-FFDB6E03A3E3}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9D-420B-9D75-19A7EC9EE32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{0A190B1F-D6FA-4A4E-86A1-213A0C7BE43C}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69D-420B-9D75-19A7EC9EE32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{FCFB6A30-8FFF-440F-BE98-9EFAFFEDE493}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69D-420B-9D75-19A7EC9EE32E}"/>
                </c:ext>
              </c:extLst>
            </c:dLbl>
            <c:dLbl>
              <c:idx val="24"/>
              <c:layout>
                <c:manualLayout>
                  <c:x val="0"/>
                  <c:y val="1.348476307052435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{ECB534D4-A52F-4BAC-9E9D-65181AE7A14D}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69D-420B-9D75-19A7EC9EE32E}"/>
                </c:ext>
              </c:extLst>
            </c:dLbl>
            <c:dLbl>
              <c:idx val="32"/>
              <c:layout>
                <c:manualLayout>
                  <c:x val="0"/>
                  <c:y val="-1.348476307052443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{D61AB4FC-E459-4EBD-895A-A9C791A2FE2C}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69D-420B-9D75-19A7EC9EE3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4.0999999999999996</c:v>
                </c:pt>
                <c:pt idx="16">
                  <c:v>4.7</c:v>
                </c:pt>
                <c:pt idx="24">
                  <c:v>5</c:v>
                </c:pt>
                <c:pt idx="32">
                  <c:v>5</c:v>
                </c:pt>
              </c:numCache>
            </c:numRef>
          </c:xVal>
          <c:yVal>
            <c:numRef>
              <c:f>公会計指標分析・財政指標組合せ分析表!$BP$73:$DC$73</c:f>
              <c:numCache>
                <c:formatCode>#,##0.0;"▲ "#,##0.0</c:formatCode>
                <c:ptCount val="40"/>
                <c:pt idx="0">
                  <c:v>29.2</c:v>
                </c:pt>
                <c:pt idx="8">
                  <c:v>24.7</c:v>
                </c:pt>
                <c:pt idx="16">
                  <c:v>9.5</c:v>
                </c:pt>
                <c:pt idx="24">
                  <c:v>3.3</c:v>
                </c:pt>
                <c:pt idx="32">
                  <c:v>3.9</c:v>
                </c:pt>
              </c:numCache>
            </c:numRef>
          </c:yVal>
          <c:smooth val="0"/>
          <c:extLst>
            <c:ext xmlns:c16="http://schemas.microsoft.com/office/drawing/2014/chart" uri="{C3380CC4-5D6E-409C-BE32-E72D297353CC}">
              <c16:uniqueId val="{00000009-569D-420B-9D75-19A7EC9EE3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{F94E1563-46E6-483A-9CFC-07238D2862E1}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69D-420B-9D75-19A7EC9EE3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{1C81BD9F-A1D5-4946-8C11-26CDF67AFFDB}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9D-420B-9D75-19A7EC9EE3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{BCEE10A5-AEF8-4CD9-A6E2-1C48729C3779}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9D-420B-9D75-19A7EC9EE3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{B0EEC62E-344D-4771-9A7A-5F9F57613A5C}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9D-420B-9D75-19A7EC9EE3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{C3815F8D-02C9-4671-94B0-E8F86D5B3AFD}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9D-420B-9D75-19A7EC9EE32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{D6BA4EF1-A93B-41D2-8E5F-0CE6FE00AF84}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69D-420B-9D75-19A7EC9EE32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{A80A017A-5B45-4BEE-8E41-6D7388D73D79}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69D-420B-9D75-19A7EC9EE32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{1509D066-D0C6-4D77-A2B5-6454DC4D8612}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69D-420B-9D75-19A7EC9EE32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{95B7FC20-7B0A-4D80-A9B2-0AC4AA7DC196}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69D-420B-9D75-19A7EC9EE3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569D-420B-9D75-19A7EC9EE32E}"/>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実質公債費比率の分子は、前年度と比較すると</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億円の減少となっている。</a:t>
          </a:r>
        </a:p>
        <a:p>
          <a:r>
            <a:rPr kumimoji="1" lang="ja-JP" altLang="en-US" sz="1400">
              <a:latin typeface="ＭＳ ゴシック" pitchFamily="49" charset="-128"/>
              <a:ea typeface="ＭＳ ゴシック" pitchFamily="49" charset="-128"/>
            </a:rPr>
            <a:t>　その主な要因としては、償還の終了により元利償還金が減少したことが挙げられる。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一方で、算入公債費等についても、公害防止事業債（下水道事業債）の一部償還終了により減少した。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今後も元金償還終了などにより公債費は減少する見込みだが、大規模事業の実施に市債の発行を予定しており、引き続き公債費の適正化に取り組んでいく必要がある。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億円の増加となった。</a:t>
          </a:r>
        </a:p>
        <a:p>
          <a:r>
            <a:rPr kumimoji="1" lang="ja-JP" altLang="en-US" sz="1400">
              <a:latin typeface="ＭＳ ゴシック" pitchFamily="49" charset="-128"/>
              <a:ea typeface="ＭＳ ゴシック" pitchFamily="49" charset="-128"/>
            </a:rPr>
            <a:t>　主な要因としては、一般会計等に係る地方債の現在高が学校空調設備設置などの大規模事業に伴う市債の発行により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億円増加したことが挙げられる。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一方で、下水道事業債の現在高減少により公営企業債等繰入見込額は減少している。</a:t>
          </a:r>
        </a:p>
        <a:p>
          <a:r>
            <a:rPr kumimoji="1" lang="ja-JP" altLang="en-US" sz="1400">
              <a:latin typeface="ＭＳ ゴシック" pitchFamily="49" charset="-128"/>
              <a:ea typeface="ＭＳ ゴシック" pitchFamily="49" charset="-128"/>
            </a:rPr>
            <a:t>　今後も大規模事業の実施に市債の発行を予定しているため、将来負担が過大とならないよう、財政措置のある市債の活用を進め、財政調整基金残高を標準財政規模比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％以上を常時維持するなど財源を確保し、健全な財政運営に努める。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愛知県犬山市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楽田小学校整備のために楽田小学校体育館等整備基金を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億円取り崩した。また、大規模事業の実施のための取崩しにより財政調整基金が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一方、土地の売却益等を積み立てたことにより公共施設等管理基金が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億円、ふるさと納税の増加によりふるさと犬山応援基金の残高が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短期的には「広域ごみ処理施設整備基金」や「ふるさと犬山応援基金」への積立てにより増加する見込みだが、各基金で取崩し予定があるため、長期的には減少する見込みである。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・広域ごみ処理施設整備基金：新広域ごみ処理施設（令和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月稼働目標）建設費用に充てるため今後取り崩す予定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・ふるさと犬山応援基金：ふるさと納税（寄附金）を積み立てた翌年度又は翌々年度に寄附者の意向に沿った事業に充てるために取り崩す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・公共施設等管理基金：公共施設の解体などに充てる予定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・広域ごみ処理施設整備基金：適正で安全なごみ処理を維持していくため、既存のごみ処理施設の老朽化に伴い新たに一部事務組合により建設を進めている広域ごみ処理施設の整備等に充てる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・ふるさと犬山応援基金：ふるさと納税（寄附金）を基金に積立て、寄附者の意向を反映した事業の推進を図る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・楽田小学校体育館等整備基金：犬山市立楽田小学校の体育館等の整備費に充てる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・健康市民づくり基金：市民の健康づくりの推進に資するために必要な事業の経費の財源に充てる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・公共施設等管理基金：犬山市の保有する公共施設等（建物、土地その他の公有財産）を適切に管理し、及びその活用を推進する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・ふるさと犬山応援基金：ふるさと納税（寄附金）が増加しており、前年度までに基金に積み立てた寄附金のうち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月分）を寄付者の意向に沿った事業に充てるために取り崩したが、新たに受けた寄附金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・公共施設等管理基金：国際観光センター（現：市民交流センター）改修費用に充てるため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億円取り崩したが、土地の売却益等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・楽田小学校体育館等整備基金：楽田小学校整備に充てるため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億円程度を積立て、新広域ごみ処理施設（令和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月稼働目標）の建設時期における一部事務組合への負担金に充当予定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　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億円積み立てたが、新広域ごみ処理施設整備に係る尾張北部環境組合への負担金、楽田小学校整備などの大規模事業の実施により令和元年度当初予算において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億円、補正予算において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億円取り崩しており、残高は減少した。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億円）を常時確保できるように努めることとしている。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利息の積み立てにより微増しているが、百万円単位での増減はない。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億円取り崩して市債の償還に充てており、近年はその残額の運用収益を積み立てている。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市場公募債を発行する場合には使途が限定されたこの基金への積み立てが想定されるが当該市債を発行する予定はなく、活用の予定はないため、最低限の管理として利息の積み立てを行う。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年度決算においては、有形固定資産減価償却率は類似団体平均を上回った。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グラフには表示していないが、平成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年度決算では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年度と同様に類似団体平均を上回った。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当市では、公共施設等総合管理計画において、全公共建築物の施設量（延床面積）の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を削減することを目標とし、統廃合等による積極的な施設マネジメントを行うとしており、次世代に引き継ぐものについても、施設の長寿命化を目指し、計画的な修理や改修を行っていく予定である。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年度決算においては、国の照会時点で固定資産台帳等の更新中であったため未算定である。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46355</xdr:rowOff>
    </xdr:from>
    <xdr:to>
      <xdr:col>15</xdr:col>
      <xdr:colOff>187325</xdr:colOff>
      <xdr:row>31</xdr:row>
      <xdr:rowOff>147955</xdr:rowOff>
    </xdr:to>
    <xdr:sp macro="" textlink="">
      <xdr:nvSpPr>
        <xdr:cNvPr id="83" name="楕円 82"/>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165372</xdr:rowOff>
    </xdr:from>
    <xdr:to>
      <xdr:col>11</xdr:col>
      <xdr:colOff>187325</xdr:colOff>
      <xdr:row>31</xdr:row>
      <xdr:rowOff>95522</xdr:rowOff>
    </xdr:to>
    <xdr:sp macro="" textlink="">
      <xdr:nvSpPr>
        <xdr:cNvPr id="84" name="楕円 83"/>
        <xdr:cNvSpPr/>
      </xdr:nvSpPr>
      <xdr:spPr>
        <a:xfrm>
          <a:off x="2476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44722</xdr:rowOff>
    </xdr:from>
    <xdr:to>
      <xdr:col>15</xdr:col>
      <xdr:colOff>136525</xdr:colOff>
      <xdr:row>31</xdr:row>
      <xdr:rowOff>97155</xdr:rowOff>
    </xdr:to>
    <xdr:cxnSp macro="">
      <xdr:nvCxnSpPr>
        <xdr:cNvPr id="85" name="直線コネクタ 84"/>
        <xdr:cNvCxnSpPr/>
      </xdr:nvCxnSpPr>
      <xdr:spPr>
        <a:xfrm>
          <a:off x="2527300" y="613119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153035</xdr:rowOff>
    </xdr:from>
    <xdr:to>
      <xdr:col>7</xdr:col>
      <xdr:colOff>187325</xdr:colOff>
      <xdr:row>31</xdr:row>
      <xdr:rowOff>83185</xdr:rowOff>
    </xdr:to>
    <xdr:sp macro="" textlink="">
      <xdr:nvSpPr>
        <xdr:cNvPr id="86" name="楕円 85"/>
        <xdr:cNvSpPr/>
      </xdr:nvSpPr>
      <xdr:spPr>
        <a:xfrm>
          <a:off x="1714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32385</xdr:rowOff>
    </xdr:from>
    <xdr:to>
      <xdr:col>11</xdr:col>
      <xdr:colOff>136525</xdr:colOff>
      <xdr:row>31</xdr:row>
      <xdr:rowOff>44722</xdr:rowOff>
    </xdr:to>
    <xdr:cxnSp macro="">
      <xdr:nvCxnSpPr>
        <xdr:cNvPr id="87" name="直線コネクタ 86"/>
        <xdr:cNvCxnSpPr/>
      </xdr:nvCxnSpPr>
      <xdr:spPr>
        <a:xfrm>
          <a:off x="1765300" y="6118860"/>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88"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9"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0"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1"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2" name="n_2main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86649</xdr:rowOff>
    </xdr:from>
    <xdr:ext cx="405111" cy="259045"/>
    <xdr:sp macro="" textlink="">
      <xdr:nvSpPr>
        <xdr:cNvPr id="93" name="n_3mainValue有形固定資産減価償却率"/>
        <xdr:cNvSpPr txBox="1"/>
      </xdr:nvSpPr>
      <xdr:spPr>
        <a:xfrm>
          <a:off x="2324744"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74312</xdr:rowOff>
    </xdr:from>
    <xdr:ext cx="405111" cy="259045"/>
    <xdr:sp macro="" textlink="">
      <xdr:nvSpPr>
        <xdr:cNvPr id="94" name="n_4mainValue有形固定資産減価償却率"/>
        <xdr:cNvSpPr txBox="1"/>
      </xdr:nvSpPr>
      <xdr:spPr>
        <a:xfrm>
          <a:off x="1562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決算においては、債務償還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年度決算と比較すると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主な要因は、市債の償還により公営企業の市債残高</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したことなどにより将来負担額が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億円減少したものの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財政調整基金の取崩しなどにより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財源</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したこと等が考えられる。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今後も財政調整基金残高を標準財政規模比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％以上を常時維持することで充当可能財源の確保に努めていく。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4" name="テキスト ボックス 11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5" name="直線コネクタ 124"/>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6"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27" name="直線コネクタ 126"/>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0"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1" name="フローチャート: 判断 130"/>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2" name="フローチャート: 判断 131"/>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3" name="フローチャート: 判断 132"/>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4" name="フローチャート: 判断 133"/>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5" name="フローチャート: 判断 134"/>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144429</xdr:rowOff>
    </xdr:from>
    <xdr:to>
      <xdr:col>76</xdr:col>
      <xdr:colOff>73025</xdr:colOff>
      <xdr:row>29</xdr:row>
      <xdr:rowOff>74579</xdr:rowOff>
    </xdr:to>
    <xdr:sp macro="" textlink="">
      <xdr:nvSpPr>
        <xdr:cNvPr id="141" name="楕円 140"/>
        <xdr:cNvSpPr/>
      </xdr:nvSpPr>
      <xdr:spPr>
        <a:xfrm>
          <a:off x="14744700" y="571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167306</xdr:rowOff>
    </xdr:from>
    <xdr:ext cx="469744" cy="259045"/>
    <xdr:sp macro="" textlink="">
      <xdr:nvSpPr>
        <xdr:cNvPr id="142" name="債務償還比率該当値テキスト"/>
        <xdr:cNvSpPr txBox="1"/>
      </xdr:nvSpPr>
      <xdr:spPr>
        <a:xfrm>
          <a:off x="14846300" y="55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136718</xdr:rowOff>
    </xdr:from>
    <xdr:to>
      <xdr:col>72</xdr:col>
      <xdr:colOff>123825</xdr:colOff>
      <xdr:row>29</xdr:row>
      <xdr:rowOff>66868</xdr:rowOff>
    </xdr:to>
    <xdr:sp macro="" textlink="">
      <xdr:nvSpPr>
        <xdr:cNvPr id="143" name="楕円 142"/>
        <xdr:cNvSpPr/>
      </xdr:nvSpPr>
      <xdr:spPr>
        <a:xfrm>
          <a:off x="14033500" y="57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16068</xdr:rowOff>
    </xdr:from>
    <xdr:to>
      <xdr:col>76</xdr:col>
      <xdr:colOff>22225</xdr:colOff>
      <xdr:row>29</xdr:row>
      <xdr:rowOff>23779</xdr:rowOff>
    </xdr:to>
    <xdr:cxnSp macro="">
      <xdr:nvCxnSpPr>
        <xdr:cNvPr id="144" name="直線コネクタ 143"/>
        <xdr:cNvCxnSpPr/>
      </xdr:nvCxnSpPr>
      <xdr:spPr>
        <a:xfrm>
          <a:off x="14084300" y="5759643"/>
          <a:ext cx="7112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23973</xdr:rowOff>
    </xdr:from>
    <xdr:to>
      <xdr:col>68</xdr:col>
      <xdr:colOff>123825</xdr:colOff>
      <xdr:row>29</xdr:row>
      <xdr:rowOff>125573</xdr:rowOff>
    </xdr:to>
    <xdr:sp macro="" textlink="">
      <xdr:nvSpPr>
        <xdr:cNvPr id="145" name="楕円 144"/>
        <xdr:cNvSpPr/>
      </xdr:nvSpPr>
      <xdr:spPr>
        <a:xfrm>
          <a:off x="13271500" y="576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16068</xdr:rowOff>
    </xdr:from>
    <xdr:to>
      <xdr:col>72</xdr:col>
      <xdr:colOff>73025</xdr:colOff>
      <xdr:row>29</xdr:row>
      <xdr:rowOff>74773</xdr:rowOff>
    </xdr:to>
    <xdr:cxnSp macro="">
      <xdr:nvCxnSpPr>
        <xdr:cNvPr id="146" name="直線コネクタ 145"/>
        <xdr:cNvCxnSpPr/>
      </xdr:nvCxnSpPr>
      <xdr:spPr>
        <a:xfrm flipV="1">
          <a:off x="13322300" y="5759643"/>
          <a:ext cx="762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41862</xdr:rowOff>
    </xdr:from>
    <xdr:to>
      <xdr:col>64</xdr:col>
      <xdr:colOff>123825</xdr:colOff>
      <xdr:row>29</xdr:row>
      <xdr:rowOff>143462</xdr:rowOff>
    </xdr:to>
    <xdr:sp macro="" textlink="">
      <xdr:nvSpPr>
        <xdr:cNvPr id="147" name="楕円 146"/>
        <xdr:cNvSpPr/>
      </xdr:nvSpPr>
      <xdr:spPr>
        <a:xfrm>
          <a:off x="12509500" y="578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74773</xdr:rowOff>
    </xdr:from>
    <xdr:to>
      <xdr:col>68</xdr:col>
      <xdr:colOff>73025</xdr:colOff>
      <xdr:row>29</xdr:row>
      <xdr:rowOff>92662</xdr:rowOff>
    </xdr:to>
    <xdr:cxnSp macro="">
      <xdr:nvCxnSpPr>
        <xdr:cNvPr id="148" name="直線コネクタ 147"/>
        <xdr:cNvCxnSpPr/>
      </xdr:nvCxnSpPr>
      <xdr:spPr>
        <a:xfrm flipV="1">
          <a:off x="12560300" y="5818348"/>
          <a:ext cx="762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60676</xdr:rowOff>
    </xdr:from>
    <xdr:to>
      <xdr:col>60</xdr:col>
      <xdr:colOff>123825</xdr:colOff>
      <xdr:row>29</xdr:row>
      <xdr:rowOff>162276</xdr:rowOff>
    </xdr:to>
    <xdr:sp macro="" textlink="">
      <xdr:nvSpPr>
        <xdr:cNvPr id="149" name="楕円 148"/>
        <xdr:cNvSpPr/>
      </xdr:nvSpPr>
      <xdr:spPr>
        <a:xfrm>
          <a:off x="11747500" y="58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92662</xdr:rowOff>
    </xdr:from>
    <xdr:to>
      <xdr:col>64</xdr:col>
      <xdr:colOff>73025</xdr:colOff>
      <xdr:row>29</xdr:row>
      <xdr:rowOff>111476</xdr:rowOff>
    </xdr:to>
    <xdr:cxnSp macro="">
      <xdr:nvCxnSpPr>
        <xdr:cNvPr id="150" name="直線コネクタ 149"/>
        <xdr:cNvCxnSpPr/>
      </xdr:nvCxnSpPr>
      <xdr:spPr>
        <a:xfrm flipV="1">
          <a:off x="11798300" y="5836237"/>
          <a:ext cx="762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1"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2"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3"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54"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83395</xdr:rowOff>
    </xdr:from>
    <xdr:ext cx="469744" cy="259045"/>
    <xdr:sp macro="" textlink="">
      <xdr:nvSpPr>
        <xdr:cNvPr id="155" name="n_1mainValue債務償還比率"/>
        <xdr:cNvSpPr txBox="1"/>
      </xdr:nvSpPr>
      <xdr:spPr>
        <a:xfrm>
          <a:off x="13836727" y="548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142100</xdr:rowOff>
    </xdr:from>
    <xdr:ext cx="469744" cy="259045"/>
    <xdr:sp macro="" textlink="">
      <xdr:nvSpPr>
        <xdr:cNvPr id="156" name="n_2mainValue債務償還比率"/>
        <xdr:cNvSpPr txBox="1"/>
      </xdr:nvSpPr>
      <xdr:spPr>
        <a:xfrm>
          <a:off x="13087427" y="554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159989</xdr:rowOff>
    </xdr:from>
    <xdr:ext cx="469744" cy="259045"/>
    <xdr:sp macro="" textlink="">
      <xdr:nvSpPr>
        <xdr:cNvPr id="157" name="n_3mainValue債務償還比率"/>
        <xdr:cNvSpPr txBox="1"/>
      </xdr:nvSpPr>
      <xdr:spPr>
        <a:xfrm>
          <a:off x="12325427" y="556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7353</xdr:rowOff>
    </xdr:from>
    <xdr:ext cx="469744" cy="259045"/>
    <xdr:sp macro="" textlink="">
      <xdr:nvSpPr>
        <xdr:cNvPr id="158" name="n_4mainValue債務償還比率"/>
        <xdr:cNvSpPr txBox="1"/>
      </xdr:nvSpPr>
      <xdr:spPr>
        <a:xfrm>
          <a:off x="11563427" y="557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32258</xdr:rowOff>
    </xdr:from>
    <xdr:to>
      <xdr:col>15</xdr:col>
      <xdr:colOff>101600</xdr:colOff>
      <xdr:row>36</xdr:row>
      <xdr:rowOff>133858</xdr:rowOff>
    </xdr:to>
    <xdr:sp macro="" textlink="">
      <xdr:nvSpPr>
        <xdr:cNvPr id="71" name="楕円 70"/>
        <xdr:cNvSpPr/>
      </xdr:nvSpPr>
      <xdr:spPr>
        <a:xfrm>
          <a:off x="2857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167132</xdr:rowOff>
    </xdr:from>
    <xdr:to>
      <xdr:col>10</xdr:col>
      <xdr:colOff>165100</xdr:colOff>
      <xdr:row>36</xdr:row>
      <xdr:rowOff>97282</xdr:rowOff>
    </xdr:to>
    <xdr:sp macro="" textlink="">
      <xdr:nvSpPr>
        <xdr:cNvPr id="72" name="楕円 71"/>
        <xdr:cNvSpPr/>
      </xdr:nvSpPr>
      <xdr:spPr>
        <a:xfrm>
          <a:off x="1968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46482</xdr:rowOff>
    </xdr:from>
    <xdr:to>
      <xdr:col>15</xdr:col>
      <xdr:colOff>50800</xdr:colOff>
      <xdr:row>36</xdr:row>
      <xdr:rowOff>83058</xdr:rowOff>
    </xdr:to>
    <xdr:cxnSp macro="">
      <xdr:nvCxnSpPr>
        <xdr:cNvPr id="73" name="直線コネクタ 72"/>
        <xdr:cNvCxnSpPr/>
      </xdr:nvCxnSpPr>
      <xdr:spPr>
        <a:xfrm>
          <a:off x="2019300" y="62186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128270</xdr:rowOff>
    </xdr:from>
    <xdr:to>
      <xdr:col>6</xdr:col>
      <xdr:colOff>38100</xdr:colOff>
      <xdr:row>36</xdr:row>
      <xdr:rowOff>58420</xdr:rowOff>
    </xdr:to>
    <xdr:sp macro="" textlink="">
      <xdr:nvSpPr>
        <xdr:cNvPr id="74" name="楕円 73"/>
        <xdr:cNvSpPr/>
      </xdr:nvSpPr>
      <xdr:spPr>
        <a:xfrm>
          <a:off x="107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xdr:rowOff>
    </xdr:from>
    <xdr:to>
      <xdr:col>10</xdr:col>
      <xdr:colOff>114300</xdr:colOff>
      <xdr:row>36</xdr:row>
      <xdr:rowOff>46482</xdr:rowOff>
    </xdr:to>
    <xdr:cxnSp macro="">
      <xdr:nvCxnSpPr>
        <xdr:cNvPr id="75" name="直線コネクタ 74"/>
        <xdr:cNvCxnSpPr/>
      </xdr:nvCxnSpPr>
      <xdr:spPr>
        <a:xfrm>
          <a:off x="1130300" y="61798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6"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77"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78"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79"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124985</xdr:rowOff>
    </xdr:from>
    <xdr:ext cx="405111" cy="259045"/>
    <xdr:sp macro="" textlink="">
      <xdr:nvSpPr>
        <xdr:cNvPr id="80" name="n_2mainValue【道路】&#10;有形固定資産減価償却率"/>
        <xdr:cNvSpPr txBox="1"/>
      </xdr:nvSpPr>
      <xdr:spPr>
        <a:xfrm>
          <a:off x="2705744" y="629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88409</xdr:rowOff>
    </xdr:from>
    <xdr:ext cx="405111" cy="259045"/>
    <xdr:sp macro="" textlink="">
      <xdr:nvSpPr>
        <xdr:cNvPr id="81" name="n_3mainValue【道路】&#10;有形固定資産減価償却率"/>
        <xdr:cNvSpPr txBox="1"/>
      </xdr:nvSpPr>
      <xdr:spPr>
        <a:xfrm>
          <a:off x="1816744" y="626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49547</xdr:rowOff>
    </xdr:from>
    <xdr:ext cx="405111" cy="259045"/>
    <xdr:sp macro="" textlink="">
      <xdr:nvSpPr>
        <xdr:cNvPr id="82" name="n_4mainValue【道路】&#10;有形固定資産減価償却率"/>
        <xdr:cNvSpPr txBox="1"/>
      </xdr:nvSpPr>
      <xdr:spPr>
        <a:xfrm>
          <a:off x="9277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6" name="直線コネクタ 105"/>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07"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08" name="直線コネクタ 107"/>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09"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0" name="直線コネクタ 109"/>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1"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2" name="フローチャート: 判断 111"/>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3" name="フローチャート: 判断 112"/>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4" name="フローチャート: 判断 113"/>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5" name="フローチャート: 判断 114"/>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6" name="フローチャート: 判断 115"/>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162541</xdr:rowOff>
    </xdr:from>
    <xdr:to>
      <xdr:col>46</xdr:col>
      <xdr:colOff>38100</xdr:colOff>
      <xdr:row>41</xdr:row>
      <xdr:rowOff>92691</xdr:rowOff>
    </xdr:to>
    <xdr:sp macro="" textlink="">
      <xdr:nvSpPr>
        <xdr:cNvPr id="122" name="楕円 121"/>
        <xdr:cNvSpPr/>
      </xdr:nvSpPr>
      <xdr:spPr>
        <a:xfrm>
          <a:off x="8699500" y="70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162998</xdr:rowOff>
    </xdr:from>
    <xdr:to>
      <xdr:col>41</xdr:col>
      <xdr:colOff>101600</xdr:colOff>
      <xdr:row>41</xdr:row>
      <xdr:rowOff>93148</xdr:rowOff>
    </xdr:to>
    <xdr:sp macro="" textlink="">
      <xdr:nvSpPr>
        <xdr:cNvPr id="123" name="楕円 122"/>
        <xdr:cNvSpPr/>
      </xdr:nvSpPr>
      <xdr:spPr>
        <a:xfrm>
          <a:off x="7810500" y="70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41891</xdr:rowOff>
    </xdr:from>
    <xdr:to>
      <xdr:col>45</xdr:col>
      <xdr:colOff>177800</xdr:colOff>
      <xdr:row>41</xdr:row>
      <xdr:rowOff>42348</xdr:rowOff>
    </xdr:to>
    <xdr:cxnSp macro="">
      <xdr:nvCxnSpPr>
        <xdr:cNvPr id="124" name="直線コネクタ 123"/>
        <xdr:cNvCxnSpPr/>
      </xdr:nvCxnSpPr>
      <xdr:spPr>
        <a:xfrm flipV="1">
          <a:off x="7861300" y="70713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163360</xdr:rowOff>
    </xdr:from>
    <xdr:to>
      <xdr:col>36</xdr:col>
      <xdr:colOff>165100</xdr:colOff>
      <xdr:row>41</xdr:row>
      <xdr:rowOff>93510</xdr:rowOff>
    </xdr:to>
    <xdr:sp macro="" textlink="">
      <xdr:nvSpPr>
        <xdr:cNvPr id="125" name="楕円 124"/>
        <xdr:cNvSpPr/>
      </xdr:nvSpPr>
      <xdr:spPr>
        <a:xfrm>
          <a:off x="6921500" y="70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42348</xdr:rowOff>
    </xdr:from>
    <xdr:to>
      <xdr:col>41</xdr:col>
      <xdr:colOff>50800</xdr:colOff>
      <xdr:row>41</xdr:row>
      <xdr:rowOff>42710</xdr:rowOff>
    </xdr:to>
    <xdr:cxnSp macro="">
      <xdr:nvCxnSpPr>
        <xdr:cNvPr id="126" name="直線コネクタ 125"/>
        <xdr:cNvCxnSpPr/>
      </xdr:nvCxnSpPr>
      <xdr:spPr>
        <a:xfrm flipV="1">
          <a:off x="6972300" y="707179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27"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28"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29"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0"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83818</xdr:rowOff>
    </xdr:from>
    <xdr:ext cx="469744" cy="259045"/>
    <xdr:sp macro="" textlink="">
      <xdr:nvSpPr>
        <xdr:cNvPr id="131" name="n_2mainValue【道路】&#10;一人当たり延長"/>
        <xdr:cNvSpPr txBox="1"/>
      </xdr:nvSpPr>
      <xdr:spPr>
        <a:xfrm>
          <a:off x="8515427" y="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84275</xdr:rowOff>
    </xdr:from>
    <xdr:ext cx="469744" cy="259045"/>
    <xdr:sp macro="" textlink="">
      <xdr:nvSpPr>
        <xdr:cNvPr id="132" name="n_3mainValue【道路】&#10;一人当たり延長"/>
        <xdr:cNvSpPr txBox="1"/>
      </xdr:nvSpPr>
      <xdr:spPr>
        <a:xfrm>
          <a:off x="7626427" y="711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84637</xdr:rowOff>
    </xdr:from>
    <xdr:ext cx="469744" cy="259045"/>
    <xdr:sp macro="" textlink="">
      <xdr:nvSpPr>
        <xdr:cNvPr id="133" name="n_4mainValue【道路】&#10;一人当たり延長"/>
        <xdr:cNvSpPr txBox="1"/>
      </xdr:nvSpPr>
      <xdr:spPr>
        <a:xfrm>
          <a:off x="6737427" y="71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6" name="テキスト ボックス 14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6" name="テキスト ボックス 15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58" name="直線コネクタ 157"/>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59"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0" name="直線コネクタ 159"/>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1"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2" name="直線コネクタ 161"/>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3"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64" name="フローチャート: 判断 163"/>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65" name="フローチャート: 判断 164"/>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66" name="フローチャート: 判断 165"/>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7" name="フローチャート: 判断 166"/>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68" name="フローチャート: 判断 167"/>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86360</xdr:rowOff>
    </xdr:from>
    <xdr:to>
      <xdr:col>15</xdr:col>
      <xdr:colOff>101600</xdr:colOff>
      <xdr:row>59</xdr:row>
      <xdr:rowOff>16510</xdr:rowOff>
    </xdr:to>
    <xdr:sp macro="" textlink="">
      <xdr:nvSpPr>
        <xdr:cNvPr id="174" name="楕円 173"/>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8255</xdr:rowOff>
    </xdr:from>
    <xdr:to>
      <xdr:col>10</xdr:col>
      <xdr:colOff>165100</xdr:colOff>
      <xdr:row>58</xdr:row>
      <xdr:rowOff>109855</xdr:rowOff>
    </xdr:to>
    <xdr:sp macro="" textlink="">
      <xdr:nvSpPr>
        <xdr:cNvPr id="175" name="楕円 174"/>
        <xdr:cNvSpPr/>
      </xdr:nvSpPr>
      <xdr:spPr>
        <a:xfrm>
          <a:off x="1968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59055</xdr:rowOff>
    </xdr:from>
    <xdr:to>
      <xdr:col>15</xdr:col>
      <xdr:colOff>50800</xdr:colOff>
      <xdr:row>58</xdr:row>
      <xdr:rowOff>137160</xdr:rowOff>
    </xdr:to>
    <xdr:cxnSp macro="">
      <xdr:nvCxnSpPr>
        <xdr:cNvPr id="176" name="直線コネクタ 175"/>
        <xdr:cNvCxnSpPr/>
      </xdr:nvCxnSpPr>
      <xdr:spPr>
        <a:xfrm>
          <a:off x="2019300" y="1000315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156845</xdr:rowOff>
    </xdr:from>
    <xdr:to>
      <xdr:col>6</xdr:col>
      <xdr:colOff>38100</xdr:colOff>
      <xdr:row>58</xdr:row>
      <xdr:rowOff>86995</xdr:rowOff>
    </xdr:to>
    <xdr:sp macro="" textlink="">
      <xdr:nvSpPr>
        <xdr:cNvPr id="177" name="楕円 176"/>
        <xdr:cNvSpPr/>
      </xdr:nvSpPr>
      <xdr:spPr>
        <a:xfrm>
          <a:off x="1079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36195</xdr:rowOff>
    </xdr:from>
    <xdr:to>
      <xdr:col>10</xdr:col>
      <xdr:colOff>114300</xdr:colOff>
      <xdr:row>58</xdr:row>
      <xdr:rowOff>59055</xdr:rowOff>
    </xdr:to>
    <xdr:cxnSp macro="">
      <xdr:nvCxnSpPr>
        <xdr:cNvPr id="178" name="直線コネクタ 177"/>
        <xdr:cNvCxnSpPr/>
      </xdr:nvCxnSpPr>
      <xdr:spPr>
        <a:xfrm>
          <a:off x="1130300" y="99802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79"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0"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81"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82"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183" name="n_2mainValue【橋りょう・トンネル】&#10;有形固定資産減価償却率"/>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126382</xdr:rowOff>
    </xdr:from>
    <xdr:ext cx="405111" cy="259045"/>
    <xdr:sp macro="" textlink="">
      <xdr:nvSpPr>
        <xdr:cNvPr id="184" name="n_3mainValue【橋りょう・トンネル】&#10;有形固定資産減価償却率"/>
        <xdr:cNvSpPr txBox="1"/>
      </xdr:nvSpPr>
      <xdr:spPr>
        <a:xfrm>
          <a:off x="1816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103522</xdr:rowOff>
    </xdr:from>
    <xdr:ext cx="405111" cy="259045"/>
    <xdr:sp macro="" textlink="">
      <xdr:nvSpPr>
        <xdr:cNvPr id="185" name="n_4mainValue【橋りょう・トンネル】&#10;有形固定資産減価償却率"/>
        <xdr:cNvSpPr txBox="1"/>
      </xdr:nvSpPr>
      <xdr:spPr>
        <a:xfrm>
          <a:off x="927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1" name="テキスト ボックス 20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3" name="テキスト ボックス 20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07" name="直線コネクタ 206"/>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08"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09" name="直線コネクタ 208"/>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0"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11" name="直線コネクタ 210"/>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12"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13" name="フローチャート: 判断 212"/>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14" name="フローチャート: 判断 213"/>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15" name="フローチャート: 判断 214"/>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16" name="フローチャート: 判断 215"/>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17" name="フローチャート: 判断 216"/>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109382</xdr:rowOff>
    </xdr:from>
    <xdr:to>
      <xdr:col>46</xdr:col>
      <xdr:colOff>38100</xdr:colOff>
      <xdr:row>62</xdr:row>
      <xdr:rowOff>39532</xdr:rowOff>
    </xdr:to>
    <xdr:sp macro="" textlink="">
      <xdr:nvSpPr>
        <xdr:cNvPr id="223" name="楕円 222"/>
        <xdr:cNvSpPr/>
      </xdr:nvSpPr>
      <xdr:spPr>
        <a:xfrm>
          <a:off x="8699500" y="105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115330</xdr:rowOff>
    </xdr:from>
    <xdr:to>
      <xdr:col>41</xdr:col>
      <xdr:colOff>101600</xdr:colOff>
      <xdr:row>62</xdr:row>
      <xdr:rowOff>45480</xdr:rowOff>
    </xdr:to>
    <xdr:sp macro="" textlink="">
      <xdr:nvSpPr>
        <xdr:cNvPr id="224" name="楕円 223"/>
        <xdr:cNvSpPr/>
      </xdr:nvSpPr>
      <xdr:spPr>
        <a:xfrm>
          <a:off x="7810500" y="10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160182</xdr:rowOff>
    </xdr:from>
    <xdr:to>
      <xdr:col>45</xdr:col>
      <xdr:colOff>177800</xdr:colOff>
      <xdr:row>61</xdr:row>
      <xdr:rowOff>166130</xdr:rowOff>
    </xdr:to>
    <xdr:cxnSp macro="">
      <xdr:nvCxnSpPr>
        <xdr:cNvPr id="225" name="直線コネクタ 224"/>
        <xdr:cNvCxnSpPr/>
      </xdr:nvCxnSpPr>
      <xdr:spPr>
        <a:xfrm flipV="1">
          <a:off x="7861300" y="10618632"/>
          <a:ext cx="8890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119953</xdr:rowOff>
    </xdr:from>
    <xdr:to>
      <xdr:col>36</xdr:col>
      <xdr:colOff>165100</xdr:colOff>
      <xdr:row>62</xdr:row>
      <xdr:rowOff>50103</xdr:rowOff>
    </xdr:to>
    <xdr:sp macro="" textlink="">
      <xdr:nvSpPr>
        <xdr:cNvPr id="226" name="楕円 225"/>
        <xdr:cNvSpPr/>
      </xdr:nvSpPr>
      <xdr:spPr>
        <a:xfrm>
          <a:off x="6921500" y="105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166130</xdr:rowOff>
    </xdr:from>
    <xdr:to>
      <xdr:col>41</xdr:col>
      <xdr:colOff>50800</xdr:colOff>
      <xdr:row>61</xdr:row>
      <xdr:rowOff>170753</xdr:rowOff>
    </xdr:to>
    <xdr:cxnSp macro="">
      <xdr:nvCxnSpPr>
        <xdr:cNvPr id="227" name="直線コネクタ 226"/>
        <xdr:cNvCxnSpPr/>
      </xdr:nvCxnSpPr>
      <xdr:spPr>
        <a:xfrm flipV="1">
          <a:off x="6972300" y="10624580"/>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28"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29"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30"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31"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30659</xdr:rowOff>
    </xdr:from>
    <xdr:ext cx="599010" cy="259045"/>
    <xdr:sp macro="" textlink="">
      <xdr:nvSpPr>
        <xdr:cNvPr id="232" name="n_2mainValue【橋りょう・トンネル】&#10;一人当たり有形固定資産（償却資産）額"/>
        <xdr:cNvSpPr txBox="1"/>
      </xdr:nvSpPr>
      <xdr:spPr>
        <a:xfrm>
          <a:off x="8450795" y="1066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36607</xdr:rowOff>
    </xdr:from>
    <xdr:ext cx="599010" cy="259045"/>
    <xdr:sp macro="" textlink="">
      <xdr:nvSpPr>
        <xdr:cNvPr id="233" name="n_3mainValue【橋りょう・トンネル】&#10;一人当たり有形固定資産（償却資産）額"/>
        <xdr:cNvSpPr txBox="1"/>
      </xdr:nvSpPr>
      <xdr:spPr>
        <a:xfrm>
          <a:off x="7561795" y="1066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41230</xdr:rowOff>
    </xdr:from>
    <xdr:ext cx="599010" cy="259045"/>
    <xdr:sp macro="" textlink="">
      <xdr:nvSpPr>
        <xdr:cNvPr id="234" name="n_4mainValue【橋りょう・トンネル】&#10;一人当たり有形固定資産（償却資産）額"/>
        <xdr:cNvSpPr txBox="1"/>
      </xdr:nvSpPr>
      <xdr:spPr>
        <a:xfrm>
          <a:off x="6672795" y="1067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6" name="直線コネクタ 24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7" name="テキスト ボックス 24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8" name="直線コネクタ 24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9" name="テキスト ボックス 24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0" name="直線コネクタ 24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1" name="テキスト ボックス 25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2" name="直線コネクタ 25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3" name="テキスト ボックス 25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4" name="直線コネクタ 25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5" name="テキスト ボックス 25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6" name="直線コネクタ 25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7" name="テキスト ボックス 25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60" name="直線コネクタ 259"/>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61"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62" name="直線コネクタ 261"/>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63"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64" name="直線コネクタ 263"/>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65"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66" name="フローチャート: 判断 265"/>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67" name="フローチャート: 判断 266"/>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68" name="フローチャート: 判断 267"/>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69" name="フローチャート: 判断 268"/>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70" name="フローチャート: 判断 269"/>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86</xdr:row>
      <xdr:rowOff>117929</xdr:rowOff>
    </xdr:from>
    <xdr:to>
      <xdr:col>15</xdr:col>
      <xdr:colOff>101600</xdr:colOff>
      <xdr:row>87</xdr:row>
      <xdr:rowOff>48079</xdr:rowOff>
    </xdr:to>
    <xdr:sp macro="" textlink="">
      <xdr:nvSpPr>
        <xdr:cNvPr id="276" name="楕円 275"/>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49349</xdr:rowOff>
    </xdr:from>
    <xdr:to>
      <xdr:col>10</xdr:col>
      <xdr:colOff>165100</xdr:colOff>
      <xdr:row>86</xdr:row>
      <xdr:rowOff>150949</xdr:rowOff>
    </xdr:to>
    <xdr:sp macro="" textlink="">
      <xdr:nvSpPr>
        <xdr:cNvPr id="277" name="楕円 276"/>
        <xdr:cNvSpPr/>
      </xdr:nvSpPr>
      <xdr:spPr>
        <a:xfrm>
          <a:off x="1968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100149</xdr:rowOff>
    </xdr:from>
    <xdr:to>
      <xdr:col>15</xdr:col>
      <xdr:colOff>50800</xdr:colOff>
      <xdr:row>86</xdr:row>
      <xdr:rowOff>168729</xdr:rowOff>
    </xdr:to>
    <xdr:cxnSp macro="">
      <xdr:nvCxnSpPr>
        <xdr:cNvPr id="278" name="直線コネクタ 277"/>
        <xdr:cNvCxnSpPr/>
      </xdr:nvCxnSpPr>
      <xdr:spPr>
        <a:xfrm>
          <a:off x="2019300" y="148448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39551</xdr:rowOff>
    </xdr:from>
    <xdr:to>
      <xdr:col>6</xdr:col>
      <xdr:colOff>38100</xdr:colOff>
      <xdr:row>86</xdr:row>
      <xdr:rowOff>141151</xdr:rowOff>
    </xdr:to>
    <xdr:sp macro="" textlink="">
      <xdr:nvSpPr>
        <xdr:cNvPr id="279" name="楕円 278"/>
        <xdr:cNvSpPr/>
      </xdr:nvSpPr>
      <xdr:spPr>
        <a:xfrm>
          <a:off x="1079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90351</xdr:rowOff>
    </xdr:from>
    <xdr:to>
      <xdr:col>10</xdr:col>
      <xdr:colOff>114300</xdr:colOff>
      <xdr:row>86</xdr:row>
      <xdr:rowOff>100149</xdr:rowOff>
    </xdr:to>
    <xdr:cxnSp macro="">
      <xdr:nvCxnSpPr>
        <xdr:cNvPr id="280" name="直線コネクタ 279"/>
        <xdr:cNvCxnSpPr/>
      </xdr:nvCxnSpPr>
      <xdr:spPr>
        <a:xfrm>
          <a:off x="1130300" y="148350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81"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82"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83"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84"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285" name="n_2mainValue【公営住宅】&#10;有形固定資産減価償却率"/>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142076</xdr:rowOff>
    </xdr:from>
    <xdr:ext cx="405111" cy="259045"/>
    <xdr:sp macro="" textlink="">
      <xdr:nvSpPr>
        <xdr:cNvPr id="286" name="n_3mainValue【公営住宅】&#10;有形固定資産減価償却率"/>
        <xdr:cNvSpPr txBox="1"/>
      </xdr:nvSpPr>
      <xdr:spPr>
        <a:xfrm>
          <a:off x="1816744" y="1488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132278</xdr:rowOff>
    </xdr:from>
    <xdr:ext cx="405111" cy="259045"/>
    <xdr:sp macro="" textlink="">
      <xdr:nvSpPr>
        <xdr:cNvPr id="287" name="n_4mainValue【公営住宅】&#10;有形固定資産減価償却率"/>
        <xdr:cNvSpPr txBox="1"/>
      </xdr:nvSpPr>
      <xdr:spPr>
        <a:xfrm>
          <a:off x="927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11" name="直線コネクタ 31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3" name="直線コネクタ 31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1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15" name="直線コネクタ 31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16"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17" name="フローチャート: 判断 31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18" name="フローチャート: 判断 31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19" name="フローチャート: 判断 31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20" name="フローチャート: 判断 31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21" name="フローチャート: 判断 32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47498</xdr:rowOff>
    </xdr:from>
    <xdr:to>
      <xdr:col>46</xdr:col>
      <xdr:colOff>38100</xdr:colOff>
      <xdr:row>86</xdr:row>
      <xdr:rowOff>149098</xdr:rowOff>
    </xdr:to>
    <xdr:sp macro="" textlink="">
      <xdr:nvSpPr>
        <xdr:cNvPr id="327" name="楕円 326"/>
        <xdr:cNvSpPr/>
      </xdr:nvSpPr>
      <xdr:spPr>
        <a:xfrm>
          <a:off x="8699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47498</xdr:rowOff>
    </xdr:from>
    <xdr:to>
      <xdr:col>41</xdr:col>
      <xdr:colOff>101600</xdr:colOff>
      <xdr:row>86</xdr:row>
      <xdr:rowOff>149098</xdr:rowOff>
    </xdr:to>
    <xdr:sp macro="" textlink="">
      <xdr:nvSpPr>
        <xdr:cNvPr id="328" name="楕円 327"/>
        <xdr:cNvSpPr/>
      </xdr:nvSpPr>
      <xdr:spPr>
        <a:xfrm>
          <a:off x="7810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98298</xdr:rowOff>
    </xdr:from>
    <xdr:to>
      <xdr:col>45</xdr:col>
      <xdr:colOff>177800</xdr:colOff>
      <xdr:row>86</xdr:row>
      <xdr:rowOff>98298</xdr:rowOff>
    </xdr:to>
    <xdr:cxnSp macro="">
      <xdr:nvCxnSpPr>
        <xdr:cNvPr id="329" name="直線コネクタ 328"/>
        <xdr:cNvCxnSpPr/>
      </xdr:nvCxnSpPr>
      <xdr:spPr>
        <a:xfrm>
          <a:off x="7861300" y="14842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45974</xdr:rowOff>
    </xdr:from>
    <xdr:to>
      <xdr:col>36</xdr:col>
      <xdr:colOff>165100</xdr:colOff>
      <xdr:row>86</xdr:row>
      <xdr:rowOff>147574</xdr:rowOff>
    </xdr:to>
    <xdr:sp macro="" textlink="">
      <xdr:nvSpPr>
        <xdr:cNvPr id="330" name="楕円 329"/>
        <xdr:cNvSpPr/>
      </xdr:nvSpPr>
      <xdr:spPr>
        <a:xfrm>
          <a:off x="69215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96774</xdr:rowOff>
    </xdr:from>
    <xdr:to>
      <xdr:col>41</xdr:col>
      <xdr:colOff>50800</xdr:colOff>
      <xdr:row>86</xdr:row>
      <xdr:rowOff>98298</xdr:rowOff>
    </xdr:to>
    <xdr:cxnSp macro="">
      <xdr:nvCxnSpPr>
        <xdr:cNvPr id="331" name="直線コネクタ 330"/>
        <xdr:cNvCxnSpPr/>
      </xdr:nvCxnSpPr>
      <xdr:spPr>
        <a:xfrm>
          <a:off x="6972300" y="148414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32"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33"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34"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35"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140225</xdr:rowOff>
    </xdr:from>
    <xdr:ext cx="469744" cy="259045"/>
    <xdr:sp macro="" textlink="">
      <xdr:nvSpPr>
        <xdr:cNvPr id="336" name="n_2mainValue【公営住宅】&#10;一人当たり面積"/>
        <xdr:cNvSpPr txBox="1"/>
      </xdr:nvSpPr>
      <xdr:spPr>
        <a:xfrm>
          <a:off x="85154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140225</xdr:rowOff>
    </xdr:from>
    <xdr:ext cx="469744" cy="259045"/>
    <xdr:sp macro="" textlink="">
      <xdr:nvSpPr>
        <xdr:cNvPr id="337" name="n_3mainValue【公営住宅】&#10;一人当たり面積"/>
        <xdr:cNvSpPr txBox="1"/>
      </xdr:nvSpPr>
      <xdr:spPr>
        <a:xfrm>
          <a:off x="76264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138701</xdr:rowOff>
    </xdr:from>
    <xdr:ext cx="469744" cy="259045"/>
    <xdr:sp macro="" textlink="">
      <xdr:nvSpPr>
        <xdr:cNvPr id="338" name="n_4mainValue【公営住宅】&#10;一人当たり面積"/>
        <xdr:cNvSpPr txBox="1"/>
      </xdr:nvSpPr>
      <xdr:spPr>
        <a:xfrm>
          <a:off x="6737427" y="1488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5" name="テキスト ボックス 36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6" name="直線コネクタ 3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7" name="テキスト ボックス 36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8" name="直線コネクタ 3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9" name="テキスト ボックス 3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0" name="直線コネクタ 3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1" name="テキスト ボックス 3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2" name="直線コネクタ 3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3" name="テキスト ボックス 3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4" name="直線コネクタ 3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5" name="テキスト ボックス 37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6" name="直線コネクタ 3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7" name="テキスト ボックス 37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79" name="直線コネクタ 378"/>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80"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81" name="直線コネクタ 380"/>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82"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83" name="直線コネクタ 382"/>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384"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385" name="フローチャート: 判断 384"/>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386" name="フローチャート: 判断 385"/>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87" name="フローチャート: 判断 386"/>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88" name="フローチャート: 判断 387"/>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389" name="フローチャート: 判断 388"/>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23495</xdr:rowOff>
    </xdr:from>
    <xdr:to>
      <xdr:col>76</xdr:col>
      <xdr:colOff>165100</xdr:colOff>
      <xdr:row>40</xdr:row>
      <xdr:rowOff>125095</xdr:rowOff>
    </xdr:to>
    <xdr:sp macro="" textlink="">
      <xdr:nvSpPr>
        <xdr:cNvPr id="395" name="楕円 394"/>
        <xdr:cNvSpPr/>
      </xdr:nvSpPr>
      <xdr:spPr>
        <a:xfrm>
          <a:off x="14541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12065</xdr:rowOff>
    </xdr:from>
    <xdr:to>
      <xdr:col>72</xdr:col>
      <xdr:colOff>38100</xdr:colOff>
      <xdr:row>40</xdr:row>
      <xdr:rowOff>113665</xdr:rowOff>
    </xdr:to>
    <xdr:sp macro="" textlink="">
      <xdr:nvSpPr>
        <xdr:cNvPr id="396" name="楕円 395"/>
        <xdr:cNvSpPr/>
      </xdr:nvSpPr>
      <xdr:spPr>
        <a:xfrm>
          <a:off x="13652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62865</xdr:rowOff>
    </xdr:from>
    <xdr:to>
      <xdr:col>76</xdr:col>
      <xdr:colOff>114300</xdr:colOff>
      <xdr:row>40</xdr:row>
      <xdr:rowOff>74295</xdr:rowOff>
    </xdr:to>
    <xdr:cxnSp macro="">
      <xdr:nvCxnSpPr>
        <xdr:cNvPr id="397" name="直線コネクタ 396"/>
        <xdr:cNvCxnSpPr/>
      </xdr:nvCxnSpPr>
      <xdr:spPr>
        <a:xfrm>
          <a:off x="13703300" y="6920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158750</xdr:rowOff>
    </xdr:from>
    <xdr:to>
      <xdr:col>67</xdr:col>
      <xdr:colOff>101600</xdr:colOff>
      <xdr:row>40</xdr:row>
      <xdr:rowOff>88900</xdr:rowOff>
    </xdr:to>
    <xdr:sp macro="" textlink="">
      <xdr:nvSpPr>
        <xdr:cNvPr id="398" name="楕円 397"/>
        <xdr:cNvSpPr/>
      </xdr:nvSpPr>
      <xdr:spPr>
        <a:xfrm>
          <a:off x="1276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38100</xdr:rowOff>
    </xdr:from>
    <xdr:to>
      <xdr:col>71</xdr:col>
      <xdr:colOff>177800</xdr:colOff>
      <xdr:row>40</xdr:row>
      <xdr:rowOff>62865</xdr:rowOff>
    </xdr:to>
    <xdr:cxnSp macro="">
      <xdr:nvCxnSpPr>
        <xdr:cNvPr id="399" name="直線コネクタ 398"/>
        <xdr:cNvCxnSpPr/>
      </xdr:nvCxnSpPr>
      <xdr:spPr>
        <a:xfrm>
          <a:off x="12814300" y="68961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00"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01"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02"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03"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116222</xdr:rowOff>
    </xdr:from>
    <xdr:ext cx="405111" cy="259045"/>
    <xdr:sp macro="" textlink="">
      <xdr:nvSpPr>
        <xdr:cNvPr id="404" name="n_2mainValue【認定こども園・幼稚園・保育所】&#10;有形固定資産減価償却率"/>
        <xdr:cNvSpPr txBox="1"/>
      </xdr:nvSpPr>
      <xdr:spPr>
        <a:xfrm>
          <a:off x="14389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104792</xdr:rowOff>
    </xdr:from>
    <xdr:ext cx="405111" cy="259045"/>
    <xdr:sp macro="" textlink="">
      <xdr:nvSpPr>
        <xdr:cNvPr id="405" name="n_3mainValue【認定こども園・幼稚園・保育所】&#10;有形固定資産減価償却率"/>
        <xdr:cNvSpPr txBox="1"/>
      </xdr:nvSpPr>
      <xdr:spPr>
        <a:xfrm>
          <a:off x="13500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80027</xdr:rowOff>
    </xdr:from>
    <xdr:ext cx="405111" cy="259045"/>
    <xdr:sp macro="" textlink="">
      <xdr:nvSpPr>
        <xdr:cNvPr id="406" name="n_4mainValue【認定こども園・幼稚園・保育所】&#10;有形固定資産減価償却率"/>
        <xdr:cNvSpPr txBox="1"/>
      </xdr:nvSpPr>
      <xdr:spPr>
        <a:xfrm>
          <a:off x="12611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7" name="直線コネクタ 4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8" name="テキスト ボックス 41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9" name="直線コネクタ 4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0" name="テキスト ボックス 41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1" name="直線コネクタ 4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2" name="テキスト ボックス 42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3" name="直線コネクタ 4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4" name="テキスト ボックス 42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5" name="直線コネクタ 4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6" name="テキスト ボックス 42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30" name="直線コネクタ 429"/>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1"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32" name="直線コネクタ 431"/>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33"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34" name="直線コネクタ 433"/>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35"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36" name="フローチャート: 判断 435"/>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37" name="フローチャート: 判断 436"/>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38" name="フローチャート: 判断 437"/>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39" name="フローチャート: 判断 438"/>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40" name="フローチャート: 判断 439"/>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135890</xdr:rowOff>
    </xdr:from>
    <xdr:to>
      <xdr:col>107</xdr:col>
      <xdr:colOff>101600</xdr:colOff>
      <xdr:row>38</xdr:row>
      <xdr:rowOff>66040</xdr:rowOff>
    </xdr:to>
    <xdr:sp macro="" textlink="">
      <xdr:nvSpPr>
        <xdr:cNvPr id="446" name="楕円 445"/>
        <xdr:cNvSpPr/>
      </xdr:nvSpPr>
      <xdr:spPr>
        <a:xfrm>
          <a:off x="2038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47" name="楕円 446"/>
        <xdr:cNvSpPr/>
      </xdr:nvSpPr>
      <xdr:spPr>
        <a:xfrm>
          <a:off x="19494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xdr:rowOff>
    </xdr:from>
    <xdr:to>
      <xdr:col>107</xdr:col>
      <xdr:colOff>50800</xdr:colOff>
      <xdr:row>38</xdr:row>
      <xdr:rowOff>15240</xdr:rowOff>
    </xdr:to>
    <xdr:cxnSp macro="">
      <xdr:nvCxnSpPr>
        <xdr:cNvPr id="448" name="直線コネクタ 447"/>
        <xdr:cNvCxnSpPr/>
      </xdr:nvCxnSpPr>
      <xdr:spPr>
        <a:xfrm>
          <a:off x="19545300" y="6530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139700</xdr:rowOff>
    </xdr:from>
    <xdr:to>
      <xdr:col>98</xdr:col>
      <xdr:colOff>38100</xdr:colOff>
      <xdr:row>38</xdr:row>
      <xdr:rowOff>69850</xdr:rowOff>
    </xdr:to>
    <xdr:sp macro="" textlink="">
      <xdr:nvSpPr>
        <xdr:cNvPr id="449" name="楕円 448"/>
        <xdr:cNvSpPr/>
      </xdr:nvSpPr>
      <xdr:spPr>
        <a:xfrm>
          <a:off x="18605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xdr:rowOff>
    </xdr:from>
    <xdr:to>
      <xdr:col>102</xdr:col>
      <xdr:colOff>114300</xdr:colOff>
      <xdr:row>38</xdr:row>
      <xdr:rowOff>19050</xdr:rowOff>
    </xdr:to>
    <xdr:cxnSp macro="">
      <xdr:nvCxnSpPr>
        <xdr:cNvPr id="450" name="直線コネクタ 449"/>
        <xdr:cNvCxnSpPr/>
      </xdr:nvCxnSpPr>
      <xdr:spPr>
        <a:xfrm flipV="1">
          <a:off x="18656300" y="6530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51"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52"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53"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454"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55" name="n_2main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456" name="n_3main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86377</xdr:rowOff>
    </xdr:from>
    <xdr:ext cx="469744" cy="259045"/>
    <xdr:sp macro="" textlink="">
      <xdr:nvSpPr>
        <xdr:cNvPr id="457" name="n_4mainValue【認定こども園・幼稚園・保育所】&#10;一人当たり面積"/>
        <xdr:cNvSpPr txBox="1"/>
      </xdr:nvSpPr>
      <xdr:spPr>
        <a:xfrm>
          <a:off x="18421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8" name="正方形/長方形 4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9" name="正方形/長方形 4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0" name="正方形/長方形 4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1" name="正方形/長方形 4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2" name="正方形/長方形 4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3" name="正方形/長方形 4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4" name="正方形/長方形 4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5" name="正方形/長方形 4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6" name="テキスト ボックス 4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7" name="直線コネクタ 4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8" name="テキスト ボックス 46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9" name="直線コネクタ 4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0" name="テキスト ボックス 4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1" name="直線コネクタ 4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2" name="テキスト ボックス 4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3" name="直線コネクタ 4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4" name="テキスト ボックス 4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5" name="直線コネクタ 4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6" name="テキスト ボックス 4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7" name="直線コネクタ 4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8" name="テキスト ボックス 4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9" name="直線コネクタ 4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0" name="テキスト ボックス 4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2" name="テキスト ボックス 4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484" name="直線コネクタ 483"/>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485"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486" name="直線コネクタ 485"/>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87"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88" name="直線コネクタ 487"/>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89"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90" name="フローチャート: 判断 489"/>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91" name="フローチャート: 判断 490"/>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92" name="フローチャート: 判断 491"/>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493" name="フローチャート: 判断 492"/>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494" name="フローチャート: 判断 493"/>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27577</xdr:rowOff>
    </xdr:from>
    <xdr:to>
      <xdr:col>76</xdr:col>
      <xdr:colOff>165100</xdr:colOff>
      <xdr:row>62</xdr:row>
      <xdr:rowOff>129177</xdr:rowOff>
    </xdr:to>
    <xdr:sp macro="" textlink="">
      <xdr:nvSpPr>
        <xdr:cNvPr id="500" name="楕円 499"/>
        <xdr:cNvSpPr/>
      </xdr:nvSpPr>
      <xdr:spPr>
        <a:xfrm>
          <a:off x="14541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130447</xdr:rowOff>
    </xdr:from>
    <xdr:to>
      <xdr:col>72</xdr:col>
      <xdr:colOff>38100</xdr:colOff>
      <xdr:row>62</xdr:row>
      <xdr:rowOff>60597</xdr:rowOff>
    </xdr:to>
    <xdr:sp macro="" textlink="">
      <xdr:nvSpPr>
        <xdr:cNvPr id="501" name="楕円 500"/>
        <xdr:cNvSpPr/>
      </xdr:nvSpPr>
      <xdr:spPr>
        <a:xfrm>
          <a:off x="13652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9797</xdr:rowOff>
    </xdr:from>
    <xdr:to>
      <xdr:col>76</xdr:col>
      <xdr:colOff>114300</xdr:colOff>
      <xdr:row>62</xdr:row>
      <xdr:rowOff>78377</xdr:rowOff>
    </xdr:to>
    <xdr:cxnSp macro="">
      <xdr:nvCxnSpPr>
        <xdr:cNvPr id="502" name="直線コネクタ 501"/>
        <xdr:cNvCxnSpPr/>
      </xdr:nvCxnSpPr>
      <xdr:spPr>
        <a:xfrm>
          <a:off x="13703300" y="1063969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101056</xdr:rowOff>
    </xdr:from>
    <xdr:to>
      <xdr:col>67</xdr:col>
      <xdr:colOff>101600</xdr:colOff>
      <xdr:row>62</xdr:row>
      <xdr:rowOff>31206</xdr:rowOff>
    </xdr:to>
    <xdr:sp macro="" textlink="">
      <xdr:nvSpPr>
        <xdr:cNvPr id="503" name="楕円 502"/>
        <xdr:cNvSpPr/>
      </xdr:nvSpPr>
      <xdr:spPr>
        <a:xfrm>
          <a:off x="12763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151856</xdr:rowOff>
    </xdr:from>
    <xdr:to>
      <xdr:col>71</xdr:col>
      <xdr:colOff>177800</xdr:colOff>
      <xdr:row>62</xdr:row>
      <xdr:rowOff>9797</xdr:rowOff>
    </xdr:to>
    <xdr:cxnSp macro="">
      <xdr:nvCxnSpPr>
        <xdr:cNvPr id="504" name="直線コネクタ 503"/>
        <xdr:cNvCxnSpPr/>
      </xdr:nvCxnSpPr>
      <xdr:spPr>
        <a:xfrm>
          <a:off x="12814300" y="106103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05"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06"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07"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08"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120304</xdr:rowOff>
    </xdr:from>
    <xdr:ext cx="405111" cy="259045"/>
    <xdr:sp macro="" textlink="">
      <xdr:nvSpPr>
        <xdr:cNvPr id="509" name="n_2mainValue【学校施設】&#10;有形固定資産減価償却率"/>
        <xdr:cNvSpPr txBox="1"/>
      </xdr:nvSpPr>
      <xdr:spPr>
        <a:xfrm>
          <a:off x="14389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51724</xdr:rowOff>
    </xdr:from>
    <xdr:ext cx="405111" cy="259045"/>
    <xdr:sp macro="" textlink="">
      <xdr:nvSpPr>
        <xdr:cNvPr id="510" name="n_3mainValue【学校施設】&#10;有形固定資産減価償却率"/>
        <xdr:cNvSpPr txBox="1"/>
      </xdr:nvSpPr>
      <xdr:spPr>
        <a:xfrm>
          <a:off x="13500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22333</xdr:rowOff>
    </xdr:from>
    <xdr:ext cx="405111" cy="259045"/>
    <xdr:sp macro="" textlink="">
      <xdr:nvSpPr>
        <xdr:cNvPr id="511" name="n_4mainValue【学校施設】&#10;有形固定資産減価償却率"/>
        <xdr:cNvSpPr txBox="1"/>
      </xdr:nvSpPr>
      <xdr:spPr>
        <a:xfrm>
          <a:off x="12611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3" name="直線コネクタ 5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4" name="テキスト ボックス 5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5" name="直線コネクタ 5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6" name="テキスト ボックス 5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7" name="直線コネクタ 5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8" name="テキスト ボックス 5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9" name="直線コネクタ 5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0" name="テキスト ボックス 5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34" name="直線コネクタ 533"/>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35"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36" name="直線コネクタ 535"/>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37"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38" name="直線コネクタ 537"/>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39"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40" name="フローチャート: 判断 539"/>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41" name="フローチャート: 判断 540"/>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42" name="フローチャート: 判断 541"/>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43" name="フローチャート: 判断 542"/>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44" name="フローチャート: 判断 543"/>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11379</xdr:rowOff>
    </xdr:from>
    <xdr:to>
      <xdr:col>107</xdr:col>
      <xdr:colOff>101600</xdr:colOff>
      <xdr:row>62</xdr:row>
      <xdr:rowOff>112979</xdr:rowOff>
    </xdr:to>
    <xdr:sp macro="" textlink="">
      <xdr:nvSpPr>
        <xdr:cNvPr id="550" name="楕円 549"/>
        <xdr:cNvSpPr/>
      </xdr:nvSpPr>
      <xdr:spPr>
        <a:xfrm>
          <a:off x="20383500" y="106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14122</xdr:rowOff>
    </xdr:from>
    <xdr:to>
      <xdr:col>102</xdr:col>
      <xdr:colOff>165100</xdr:colOff>
      <xdr:row>62</xdr:row>
      <xdr:rowOff>115722</xdr:rowOff>
    </xdr:to>
    <xdr:sp macro="" textlink="">
      <xdr:nvSpPr>
        <xdr:cNvPr id="551" name="楕円 550"/>
        <xdr:cNvSpPr/>
      </xdr:nvSpPr>
      <xdr:spPr>
        <a:xfrm>
          <a:off x="19494500" y="10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62179</xdr:rowOff>
    </xdr:from>
    <xdr:to>
      <xdr:col>107</xdr:col>
      <xdr:colOff>50800</xdr:colOff>
      <xdr:row>62</xdr:row>
      <xdr:rowOff>64922</xdr:rowOff>
    </xdr:to>
    <xdr:cxnSp macro="">
      <xdr:nvCxnSpPr>
        <xdr:cNvPr id="552" name="直線コネクタ 551"/>
        <xdr:cNvCxnSpPr/>
      </xdr:nvCxnSpPr>
      <xdr:spPr>
        <a:xfrm flipV="1">
          <a:off x="19545300" y="106920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5893</xdr:rowOff>
    </xdr:from>
    <xdr:to>
      <xdr:col>98</xdr:col>
      <xdr:colOff>38100</xdr:colOff>
      <xdr:row>62</xdr:row>
      <xdr:rowOff>107493</xdr:rowOff>
    </xdr:to>
    <xdr:sp macro="" textlink="">
      <xdr:nvSpPr>
        <xdr:cNvPr id="553" name="楕円 552"/>
        <xdr:cNvSpPr/>
      </xdr:nvSpPr>
      <xdr:spPr>
        <a:xfrm>
          <a:off x="18605500" y="106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56693</xdr:rowOff>
    </xdr:from>
    <xdr:to>
      <xdr:col>102</xdr:col>
      <xdr:colOff>114300</xdr:colOff>
      <xdr:row>62</xdr:row>
      <xdr:rowOff>64922</xdr:rowOff>
    </xdr:to>
    <xdr:cxnSp macro="">
      <xdr:nvCxnSpPr>
        <xdr:cNvPr id="554" name="直線コネクタ 553"/>
        <xdr:cNvCxnSpPr/>
      </xdr:nvCxnSpPr>
      <xdr:spPr>
        <a:xfrm>
          <a:off x="18656300" y="1068659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55"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56"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5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5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104106</xdr:rowOff>
    </xdr:from>
    <xdr:ext cx="469744" cy="259045"/>
    <xdr:sp macro="" textlink="">
      <xdr:nvSpPr>
        <xdr:cNvPr id="559" name="n_2mainValue【学校施設】&#10;一人当たり面積"/>
        <xdr:cNvSpPr txBox="1"/>
      </xdr:nvSpPr>
      <xdr:spPr>
        <a:xfrm>
          <a:off x="20199427" y="1073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106849</xdr:rowOff>
    </xdr:from>
    <xdr:ext cx="469744" cy="259045"/>
    <xdr:sp macro="" textlink="">
      <xdr:nvSpPr>
        <xdr:cNvPr id="560" name="n_3mainValue【学校施設】&#10;一人当たり面積"/>
        <xdr:cNvSpPr txBox="1"/>
      </xdr:nvSpPr>
      <xdr:spPr>
        <a:xfrm>
          <a:off x="19310427" y="1073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98620</xdr:rowOff>
    </xdr:from>
    <xdr:ext cx="469744" cy="259045"/>
    <xdr:sp macro="" textlink="">
      <xdr:nvSpPr>
        <xdr:cNvPr id="561" name="n_4mainValue【学校施設】&#10;一人当たり面積"/>
        <xdr:cNvSpPr txBox="1"/>
      </xdr:nvSpPr>
      <xdr:spPr>
        <a:xfrm>
          <a:off x="18421427"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2" name="テキスト ボックス 57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4" name="テキスト ボックス 57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2" name="テキスト ボックス 58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84" name="テキスト ボックス 58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586" name="直線コネクタ 58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8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8" name="直線コネクタ 58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58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590" name="直線コネクタ 58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591"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592" name="フローチャート: 判断 59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93" name="フローチャート: 判断 59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594" name="フローチャート: 判断 59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595" name="フローチャート: 判断 59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596" name="フローチャート: 判断 59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105411</xdr:rowOff>
    </xdr:from>
    <xdr:to>
      <xdr:col>76</xdr:col>
      <xdr:colOff>165100</xdr:colOff>
      <xdr:row>82</xdr:row>
      <xdr:rowOff>35561</xdr:rowOff>
    </xdr:to>
    <xdr:sp macro="" textlink="">
      <xdr:nvSpPr>
        <xdr:cNvPr id="602" name="楕円 601"/>
        <xdr:cNvSpPr/>
      </xdr:nvSpPr>
      <xdr:spPr>
        <a:xfrm>
          <a:off x="14541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76836</xdr:rowOff>
    </xdr:from>
    <xdr:to>
      <xdr:col>72</xdr:col>
      <xdr:colOff>38100</xdr:colOff>
      <xdr:row>82</xdr:row>
      <xdr:rowOff>6986</xdr:rowOff>
    </xdr:to>
    <xdr:sp macro="" textlink="">
      <xdr:nvSpPr>
        <xdr:cNvPr id="603" name="楕円 602"/>
        <xdr:cNvSpPr/>
      </xdr:nvSpPr>
      <xdr:spPr>
        <a:xfrm>
          <a:off x="13652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127636</xdr:rowOff>
    </xdr:from>
    <xdr:to>
      <xdr:col>76</xdr:col>
      <xdr:colOff>114300</xdr:colOff>
      <xdr:row>81</xdr:row>
      <xdr:rowOff>156211</xdr:rowOff>
    </xdr:to>
    <xdr:cxnSp macro="">
      <xdr:nvCxnSpPr>
        <xdr:cNvPr id="604" name="直線コネクタ 603"/>
        <xdr:cNvCxnSpPr/>
      </xdr:nvCxnSpPr>
      <xdr:spPr>
        <a:xfrm>
          <a:off x="13703300" y="140150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25400</xdr:rowOff>
    </xdr:from>
    <xdr:to>
      <xdr:col>67</xdr:col>
      <xdr:colOff>101600</xdr:colOff>
      <xdr:row>81</xdr:row>
      <xdr:rowOff>127000</xdr:rowOff>
    </xdr:to>
    <xdr:sp macro="" textlink="">
      <xdr:nvSpPr>
        <xdr:cNvPr id="605" name="楕円 604"/>
        <xdr:cNvSpPr/>
      </xdr:nvSpPr>
      <xdr:spPr>
        <a:xfrm>
          <a:off x="1276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76200</xdr:rowOff>
    </xdr:from>
    <xdr:to>
      <xdr:col>71</xdr:col>
      <xdr:colOff>177800</xdr:colOff>
      <xdr:row>81</xdr:row>
      <xdr:rowOff>127636</xdr:rowOff>
    </xdr:to>
    <xdr:cxnSp macro="">
      <xdr:nvCxnSpPr>
        <xdr:cNvPr id="606" name="直線コネクタ 605"/>
        <xdr:cNvCxnSpPr/>
      </xdr:nvCxnSpPr>
      <xdr:spPr>
        <a:xfrm>
          <a:off x="12814300" y="139636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07"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08" name="n_2ave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09"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10"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52088</xdr:rowOff>
    </xdr:from>
    <xdr:ext cx="405111" cy="259045"/>
    <xdr:sp macro="" textlink="">
      <xdr:nvSpPr>
        <xdr:cNvPr id="611" name="n_2mainValue【児童館】&#10;有形固定資産減価償却率"/>
        <xdr:cNvSpPr txBox="1"/>
      </xdr:nvSpPr>
      <xdr:spPr>
        <a:xfrm>
          <a:off x="14389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612" name="n_3mainValue【児童館】&#10;有形固定資産減価償却率"/>
        <xdr:cNvSpPr txBox="1"/>
      </xdr:nvSpPr>
      <xdr:spPr>
        <a:xfrm>
          <a:off x="13500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13" name="n_4main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4" name="直線コネクタ 6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5" name="テキスト ボックス 6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6" name="直線コネクタ 6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7" name="テキスト ボックス 6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8" name="直線コネクタ 6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9" name="テキスト ボックス 6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0" name="直線コネクタ 6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1" name="テキスト ボックス 6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2" name="直線コネクタ 6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3" name="テキスト ボックス 6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37" name="直線コネクタ 636"/>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38"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39" name="直線コネクタ 638"/>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40"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41" name="直線コネクタ 640"/>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4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43" name="フローチャート: 判断 64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44" name="フローチャート: 判断 64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45" name="フローチャート: 判断 644"/>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46" name="フローチャート: 判断 645"/>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47" name="フローチャート: 判断 646"/>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6350</xdr:rowOff>
    </xdr:from>
    <xdr:to>
      <xdr:col>107</xdr:col>
      <xdr:colOff>101600</xdr:colOff>
      <xdr:row>82</xdr:row>
      <xdr:rowOff>107950</xdr:rowOff>
    </xdr:to>
    <xdr:sp macro="" textlink="">
      <xdr:nvSpPr>
        <xdr:cNvPr id="653" name="楕円 652"/>
        <xdr:cNvSpPr/>
      </xdr:nvSpPr>
      <xdr:spPr>
        <a:xfrm>
          <a:off x="20383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xdr:rowOff>
    </xdr:from>
    <xdr:to>
      <xdr:col>102</xdr:col>
      <xdr:colOff>165100</xdr:colOff>
      <xdr:row>82</xdr:row>
      <xdr:rowOff>107950</xdr:rowOff>
    </xdr:to>
    <xdr:sp macro="" textlink="">
      <xdr:nvSpPr>
        <xdr:cNvPr id="654" name="楕円 653"/>
        <xdr:cNvSpPr/>
      </xdr:nvSpPr>
      <xdr:spPr>
        <a:xfrm>
          <a:off x="19494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57150</xdr:rowOff>
    </xdr:from>
    <xdr:to>
      <xdr:col>107</xdr:col>
      <xdr:colOff>50800</xdr:colOff>
      <xdr:row>82</xdr:row>
      <xdr:rowOff>57150</xdr:rowOff>
    </xdr:to>
    <xdr:cxnSp macro="">
      <xdr:nvCxnSpPr>
        <xdr:cNvPr id="655" name="直線コネクタ 654"/>
        <xdr:cNvCxnSpPr/>
      </xdr:nvCxnSpPr>
      <xdr:spPr>
        <a:xfrm>
          <a:off x="19545300" y="1411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xdr:rowOff>
    </xdr:from>
    <xdr:to>
      <xdr:col>98</xdr:col>
      <xdr:colOff>38100</xdr:colOff>
      <xdr:row>82</xdr:row>
      <xdr:rowOff>107950</xdr:rowOff>
    </xdr:to>
    <xdr:sp macro="" textlink="">
      <xdr:nvSpPr>
        <xdr:cNvPr id="656" name="楕円 655"/>
        <xdr:cNvSpPr/>
      </xdr:nvSpPr>
      <xdr:spPr>
        <a:xfrm>
          <a:off x="18605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57150</xdr:rowOff>
    </xdr:from>
    <xdr:to>
      <xdr:col>102</xdr:col>
      <xdr:colOff>114300</xdr:colOff>
      <xdr:row>82</xdr:row>
      <xdr:rowOff>57150</xdr:rowOff>
    </xdr:to>
    <xdr:cxnSp macro="">
      <xdr:nvCxnSpPr>
        <xdr:cNvPr id="657" name="直線コネクタ 656"/>
        <xdr:cNvCxnSpPr/>
      </xdr:nvCxnSpPr>
      <xdr:spPr>
        <a:xfrm>
          <a:off x="18656300" y="1411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5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59"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60"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661" name="n_4aveValue【児童館】&#10;一人当たり面積"/>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124477</xdr:rowOff>
    </xdr:from>
    <xdr:ext cx="469744" cy="259045"/>
    <xdr:sp macro="" textlink="">
      <xdr:nvSpPr>
        <xdr:cNvPr id="662" name="n_2mainValue【児童館】&#10;一人当たり面積"/>
        <xdr:cNvSpPr txBox="1"/>
      </xdr:nvSpPr>
      <xdr:spPr>
        <a:xfrm>
          <a:off x="20199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124477</xdr:rowOff>
    </xdr:from>
    <xdr:ext cx="469744" cy="259045"/>
    <xdr:sp macro="" textlink="">
      <xdr:nvSpPr>
        <xdr:cNvPr id="663" name="n_3mainValue【児童館】&#10;一人当たり面積"/>
        <xdr:cNvSpPr txBox="1"/>
      </xdr:nvSpPr>
      <xdr:spPr>
        <a:xfrm>
          <a:off x="19310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124477</xdr:rowOff>
    </xdr:from>
    <xdr:ext cx="469744" cy="259045"/>
    <xdr:sp macro="" textlink="">
      <xdr:nvSpPr>
        <xdr:cNvPr id="664" name="n_4mainValue【児童館】&#10;一人当たり面積"/>
        <xdr:cNvSpPr txBox="1"/>
      </xdr:nvSpPr>
      <xdr:spPr>
        <a:xfrm>
          <a:off x="18421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6" name="直線コネクタ 6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7" name="テキスト ボックス 67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8" name="直線コネクタ 6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9" name="テキスト ボックス 6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0" name="直線コネクタ 6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1" name="テキスト ボックス 6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2" name="直線コネクタ 6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3" name="テキスト ボックス 6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4" name="直線コネクタ 6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5" name="テキスト ボックス 68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87" name="テキスト ボックス 68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89" name="直線コネクタ 688"/>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90"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91" name="直線コネクタ 690"/>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92"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93" name="直線コネクタ 692"/>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694"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95" name="フローチャート: 判断 694"/>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96" name="フローチャート: 判断 695"/>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97" name="フローチャート: 判断 696"/>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98" name="フローチャート: 判断 697"/>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99" name="フローチャート: 判断 698"/>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143511</xdr:rowOff>
    </xdr:from>
    <xdr:to>
      <xdr:col>76</xdr:col>
      <xdr:colOff>165100</xdr:colOff>
      <xdr:row>105</xdr:row>
      <xdr:rowOff>73661</xdr:rowOff>
    </xdr:to>
    <xdr:sp macro="" textlink="">
      <xdr:nvSpPr>
        <xdr:cNvPr id="705" name="楕円 704"/>
        <xdr:cNvSpPr/>
      </xdr:nvSpPr>
      <xdr:spPr>
        <a:xfrm>
          <a:off x="14541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06" name="楕円 705"/>
        <xdr:cNvSpPr/>
      </xdr:nvSpPr>
      <xdr:spPr>
        <a:xfrm>
          <a:off x="13652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158114</xdr:rowOff>
    </xdr:from>
    <xdr:to>
      <xdr:col>76</xdr:col>
      <xdr:colOff>114300</xdr:colOff>
      <xdr:row>105</xdr:row>
      <xdr:rowOff>22861</xdr:rowOff>
    </xdr:to>
    <xdr:cxnSp macro="">
      <xdr:nvCxnSpPr>
        <xdr:cNvPr id="707" name="直線コネクタ 706"/>
        <xdr:cNvCxnSpPr/>
      </xdr:nvCxnSpPr>
      <xdr:spPr>
        <a:xfrm>
          <a:off x="13703300" y="179889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67311</xdr:rowOff>
    </xdr:from>
    <xdr:to>
      <xdr:col>67</xdr:col>
      <xdr:colOff>101600</xdr:colOff>
      <xdr:row>104</xdr:row>
      <xdr:rowOff>168911</xdr:rowOff>
    </xdr:to>
    <xdr:sp macro="" textlink="">
      <xdr:nvSpPr>
        <xdr:cNvPr id="708" name="楕円 707"/>
        <xdr:cNvSpPr/>
      </xdr:nvSpPr>
      <xdr:spPr>
        <a:xfrm>
          <a:off x="12763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118111</xdr:rowOff>
    </xdr:from>
    <xdr:to>
      <xdr:col>71</xdr:col>
      <xdr:colOff>177800</xdr:colOff>
      <xdr:row>104</xdr:row>
      <xdr:rowOff>158114</xdr:rowOff>
    </xdr:to>
    <xdr:cxnSp macro="">
      <xdr:nvCxnSpPr>
        <xdr:cNvPr id="709" name="直線コネクタ 708"/>
        <xdr:cNvCxnSpPr/>
      </xdr:nvCxnSpPr>
      <xdr:spPr>
        <a:xfrm>
          <a:off x="12814300" y="179489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10"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11"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12"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13"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64788</xdr:rowOff>
    </xdr:from>
    <xdr:ext cx="405111" cy="259045"/>
    <xdr:sp macro="" textlink="">
      <xdr:nvSpPr>
        <xdr:cNvPr id="714" name="n_2mainValue【公民館】&#10;有形固定資産減価償却率"/>
        <xdr:cNvSpPr txBox="1"/>
      </xdr:nvSpPr>
      <xdr:spPr>
        <a:xfrm>
          <a:off x="14389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715" name="n_3mainValue【公民館】&#10;有形固定資産減価償却率"/>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160038</xdr:rowOff>
    </xdr:from>
    <xdr:ext cx="405111" cy="259045"/>
    <xdr:sp macro="" textlink="">
      <xdr:nvSpPr>
        <xdr:cNvPr id="716" name="n_4mainValue【公民館】&#10;有形固定資産減価償却率"/>
        <xdr:cNvSpPr txBox="1"/>
      </xdr:nvSpPr>
      <xdr:spPr>
        <a:xfrm>
          <a:off x="12611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5" name="テキスト ボックス 7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6" name="直線コネクタ 7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7" name="直線コネクタ 7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8" name="テキスト ボックス 7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9" name="直線コネクタ 7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0" name="テキスト ボックス 7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1" name="直線コネクタ 7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2" name="テキスト ボックス 7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3" name="直線コネクタ 7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4" name="テキスト ボックス 7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5" name="直線コネクタ 7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6" name="テキスト ボックス 7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7" name="直線コネクタ 7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8" name="テキスト ボックス 7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40" name="直線コネクタ 739"/>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41"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42" name="直線コネクタ 741"/>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43"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44" name="直線コネクタ 743"/>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45"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46" name="フローチャート: 判断 74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47" name="フローチャート: 判断 746"/>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48" name="フローチャート: 判断 747"/>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49" name="フローチャート: 判断 748"/>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50" name="フローチャート: 判断 749"/>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1" name="テキスト ボックス 7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2" name="テキスト ボックス 7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3" name="テキスト ボックス 7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4" name="テキスト ボックス 7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5" name="テキスト ボックス 7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86361</xdr:rowOff>
    </xdr:from>
    <xdr:to>
      <xdr:col>107</xdr:col>
      <xdr:colOff>101600</xdr:colOff>
      <xdr:row>108</xdr:row>
      <xdr:rowOff>16511</xdr:rowOff>
    </xdr:to>
    <xdr:sp macro="" textlink="">
      <xdr:nvSpPr>
        <xdr:cNvPr id="756" name="楕円 755"/>
        <xdr:cNvSpPr/>
      </xdr:nvSpPr>
      <xdr:spPr>
        <a:xfrm>
          <a:off x="20383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90170</xdr:rowOff>
    </xdr:from>
    <xdr:to>
      <xdr:col>102</xdr:col>
      <xdr:colOff>165100</xdr:colOff>
      <xdr:row>108</xdr:row>
      <xdr:rowOff>20320</xdr:rowOff>
    </xdr:to>
    <xdr:sp macro="" textlink="">
      <xdr:nvSpPr>
        <xdr:cNvPr id="757" name="楕円 756"/>
        <xdr:cNvSpPr/>
      </xdr:nvSpPr>
      <xdr:spPr>
        <a:xfrm>
          <a:off x="19494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137161</xdr:rowOff>
    </xdr:from>
    <xdr:to>
      <xdr:col>107</xdr:col>
      <xdr:colOff>50800</xdr:colOff>
      <xdr:row>107</xdr:row>
      <xdr:rowOff>140970</xdr:rowOff>
    </xdr:to>
    <xdr:cxnSp macro="">
      <xdr:nvCxnSpPr>
        <xdr:cNvPr id="758" name="直線コネクタ 757"/>
        <xdr:cNvCxnSpPr/>
      </xdr:nvCxnSpPr>
      <xdr:spPr>
        <a:xfrm flipV="1">
          <a:off x="19545300" y="18482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59" name="楕円 758"/>
        <xdr:cNvSpPr/>
      </xdr:nvSpPr>
      <xdr:spPr>
        <a:xfrm>
          <a:off x="18605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140970</xdr:rowOff>
    </xdr:from>
    <xdr:to>
      <xdr:col>102</xdr:col>
      <xdr:colOff>114300</xdr:colOff>
      <xdr:row>107</xdr:row>
      <xdr:rowOff>140970</xdr:rowOff>
    </xdr:to>
    <xdr:cxnSp macro="">
      <xdr:nvCxnSpPr>
        <xdr:cNvPr id="760" name="直線コネクタ 759"/>
        <xdr:cNvCxnSpPr/>
      </xdr:nvCxnSpPr>
      <xdr:spPr>
        <a:xfrm>
          <a:off x="18656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61"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62"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63"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64"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7638</xdr:rowOff>
    </xdr:from>
    <xdr:ext cx="469744" cy="259045"/>
    <xdr:sp macro="" textlink="">
      <xdr:nvSpPr>
        <xdr:cNvPr id="765" name="n_2mainValue【公民館】&#10;一人当たり面積"/>
        <xdr:cNvSpPr txBox="1"/>
      </xdr:nvSpPr>
      <xdr:spPr>
        <a:xfrm>
          <a:off x="20199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11447</xdr:rowOff>
    </xdr:from>
    <xdr:ext cx="469744" cy="259045"/>
    <xdr:sp macro="" textlink="">
      <xdr:nvSpPr>
        <xdr:cNvPr id="766" name="n_3mainValue【公民館】&#10;一人当たり面積"/>
        <xdr:cNvSpPr txBox="1"/>
      </xdr:nvSpPr>
      <xdr:spPr>
        <a:xfrm>
          <a:off x="19310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767" name="n_4mainValue【公民館】&#10;一人当たり面積"/>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年度決算においては、有形固定資産減価償却率は、おおむね類似団体平均を上回った。特に顕著なものが公営住宅であり、主な要因として、当市の公営住宅は昭和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いるものが多く、現在に至るまで大規模な改修は行っていないことが挙げられる。現在は、新しく住民を受け入れることはしておらず、退去し終えた公営住宅から取り壊しを行い、土地の売却を行い新たな財源確保を推進している。同じく減価償却率の高い保育所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園と施設保有数が多いのと同時に、建設後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建物が多いことが要因に挙げられる。少子化による影響で子どもの数が減少している反面、３歳未満児保育の増加など求められる保育の質が変化してきており、今後はニーズ量をとらえながら民営化などによる施設数の削減も視野に入れ、公の保育のあり方を検討する必要がある。対して、橋りょうについては、類似団体平均を大きく下回った。主な要因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年に完成した犬山富士線跨線橋をはじめとして、現在県で施工している新郷瀬川の改修に伴う橋りょうの架け替えなど近年新しく整備している橋りょうが多いことが挙げられる。今後、供用開始から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年以上を経過する橋りょうが増加していくことから、市民生活の基盤となるインフラ資産についても、施設の長寿命化を目指し、計画的な点検や修繕工事を行っていく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また、グラフには表示していないが、</a:t>
          </a:r>
          <a:r>
            <a:rPr lang="ja-JP" altLang="en-US" sz="1100">
              <a:effectLst/>
              <a:latin typeface="ＭＳ Ｐゴシック" panose="020B0600070205080204" pitchFamily="50" charset="-128"/>
              <a:ea typeface="ＭＳ Ｐゴシック" panose="020B0600070205080204" pitchFamily="50" charset="-128"/>
            </a:rPr>
            <a:t>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年度決算では道路の減価償却率が</a:t>
          </a:r>
          <a:r>
            <a:rPr lang="en-US" altLang="ja-JP" sz="1100">
              <a:effectLst/>
              <a:latin typeface="ＭＳ Ｐゴシック" panose="020B0600070205080204" pitchFamily="50" charset="-128"/>
              <a:ea typeface="ＭＳ Ｐゴシック" panose="020B0600070205080204" pitchFamily="50" charset="-128"/>
            </a:rPr>
            <a:t>62.2%</a:t>
          </a:r>
          <a:r>
            <a:rPr lang="ja-JP" altLang="en-US" sz="1100">
              <a:effectLst/>
              <a:latin typeface="ＭＳ Ｐゴシック" panose="020B0600070205080204" pitchFamily="50" charset="-128"/>
              <a:ea typeface="ＭＳ Ｐゴシック" panose="020B0600070205080204" pitchFamily="50" charset="-128"/>
            </a:rPr>
            <a:t>、橋梁の減価償却率が</a:t>
          </a:r>
          <a:r>
            <a:rPr lang="en-US" altLang="ja-JP" sz="1100">
              <a:effectLst/>
              <a:latin typeface="ＭＳ Ｐゴシック" panose="020B0600070205080204" pitchFamily="50" charset="-128"/>
              <a:ea typeface="ＭＳ Ｐゴシック" panose="020B0600070205080204" pitchFamily="50" charset="-128"/>
            </a:rPr>
            <a:t>50.3%</a:t>
          </a:r>
          <a:r>
            <a:rPr lang="ja-JP" altLang="en-US" sz="1100">
              <a:effectLst/>
              <a:latin typeface="ＭＳ Ｐゴシック" panose="020B0600070205080204" pitchFamily="50" charset="-128"/>
              <a:ea typeface="ＭＳ Ｐゴシック" panose="020B0600070205080204" pitchFamily="50" charset="-128"/>
            </a:rPr>
            <a:t>、保育所は</a:t>
          </a:r>
          <a:r>
            <a:rPr lang="en-US" altLang="ja-JP" sz="1100">
              <a:effectLst/>
              <a:latin typeface="ＭＳ Ｐゴシック" panose="020B0600070205080204" pitchFamily="50" charset="-128"/>
              <a:ea typeface="ＭＳ Ｐゴシック" panose="020B0600070205080204" pitchFamily="50" charset="-128"/>
            </a:rPr>
            <a:t>85.5%</a:t>
          </a:r>
          <a:r>
            <a:rPr lang="ja-JP" altLang="en-US" sz="1100">
              <a:effectLst/>
              <a:latin typeface="ＭＳ Ｐゴシック" panose="020B0600070205080204" pitchFamily="50" charset="-128"/>
              <a:ea typeface="ＭＳ Ｐゴシック" panose="020B0600070205080204" pitchFamily="50" charset="-128"/>
            </a:rPr>
            <a:t>などとなっており、平成</a:t>
          </a:r>
          <a:r>
            <a:rPr lang="en-US" altLang="ja-JP" sz="1100">
              <a:effectLst/>
              <a:latin typeface="ＭＳ Ｐゴシック" panose="020B0600070205080204" pitchFamily="50" charset="-128"/>
              <a:ea typeface="ＭＳ Ｐゴシック" panose="020B0600070205080204" pitchFamily="50" charset="-128"/>
            </a:rPr>
            <a:t>29</a:t>
          </a:r>
          <a:r>
            <a:rPr lang="ja-JP" altLang="en-US" sz="1100">
              <a:effectLst/>
              <a:latin typeface="ＭＳ Ｐゴシック" panose="020B0600070205080204" pitchFamily="50" charset="-128"/>
              <a:ea typeface="ＭＳ Ｐゴシック" panose="020B0600070205080204" pitchFamily="50" charset="-128"/>
            </a:rPr>
            <a:t>年度と同様の傾向であった。</a:t>
          </a:r>
          <a:endParaRPr lang="en-US"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決算においては、国の照会時点で固定資産台帳等の更新中であったため未算定である。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133169</xdr:rowOff>
    </xdr:from>
    <xdr:to>
      <xdr:col>15</xdr:col>
      <xdr:colOff>101600</xdr:colOff>
      <xdr:row>38</xdr:row>
      <xdr:rowOff>63319</xdr:rowOff>
    </xdr:to>
    <xdr:sp macro="" textlink="">
      <xdr:nvSpPr>
        <xdr:cNvPr id="74" name="楕円 73"/>
        <xdr:cNvSpPr/>
      </xdr:nvSpPr>
      <xdr:spPr>
        <a:xfrm>
          <a:off x="2857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103777</xdr:rowOff>
    </xdr:from>
    <xdr:to>
      <xdr:col>10</xdr:col>
      <xdr:colOff>165100</xdr:colOff>
      <xdr:row>38</xdr:row>
      <xdr:rowOff>33927</xdr:rowOff>
    </xdr:to>
    <xdr:sp macro="" textlink="">
      <xdr:nvSpPr>
        <xdr:cNvPr id="75" name="楕円 74"/>
        <xdr:cNvSpPr/>
      </xdr:nvSpPr>
      <xdr:spPr>
        <a:xfrm>
          <a:off x="1968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154577</xdr:rowOff>
    </xdr:from>
    <xdr:to>
      <xdr:col>15</xdr:col>
      <xdr:colOff>50800</xdr:colOff>
      <xdr:row>38</xdr:row>
      <xdr:rowOff>12519</xdr:rowOff>
    </xdr:to>
    <xdr:cxnSp macro="">
      <xdr:nvCxnSpPr>
        <xdr:cNvPr id="76" name="直線コネクタ 75"/>
        <xdr:cNvCxnSpPr/>
      </xdr:nvCxnSpPr>
      <xdr:spPr>
        <a:xfrm>
          <a:off x="2019300" y="64982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71120</xdr:rowOff>
    </xdr:from>
    <xdr:to>
      <xdr:col>6</xdr:col>
      <xdr:colOff>38100</xdr:colOff>
      <xdr:row>38</xdr:row>
      <xdr:rowOff>1270</xdr:rowOff>
    </xdr:to>
    <xdr:sp macro="" textlink="">
      <xdr:nvSpPr>
        <xdr:cNvPr id="77" name="楕円 76"/>
        <xdr:cNvSpPr/>
      </xdr:nvSpPr>
      <xdr:spPr>
        <a:xfrm>
          <a:off x="1079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121920</xdr:rowOff>
    </xdr:from>
    <xdr:to>
      <xdr:col>10</xdr:col>
      <xdr:colOff>114300</xdr:colOff>
      <xdr:row>37</xdr:row>
      <xdr:rowOff>154577</xdr:rowOff>
    </xdr:to>
    <xdr:cxnSp macro="">
      <xdr:nvCxnSpPr>
        <xdr:cNvPr id="78" name="直線コネクタ 77"/>
        <xdr:cNvCxnSpPr/>
      </xdr:nvCxnSpPr>
      <xdr:spPr>
        <a:xfrm>
          <a:off x="1130300" y="64655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79"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0"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1"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2"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54446</xdr:rowOff>
    </xdr:from>
    <xdr:ext cx="405111" cy="259045"/>
    <xdr:sp macro="" textlink="">
      <xdr:nvSpPr>
        <xdr:cNvPr id="83" name="n_2mainValue【図書館】&#10;有形固定資産減価償却率"/>
        <xdr:cNvSpPr txBox="1"/>
      </xdr:nvSpPr>
      <xdr:spPr>
        <a:xfrm>
          <a:off x="2705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25054</xdr:rowOff>
    </xdr:from>
    <xdr:ext cx="405111" cy="259045"/>
    <xdr:sp macro="" textlink="">
      <xdr:nvSpPr>
        <xdr:cNvPr id="84" name="n_3mainValue【図書館】&#10;有形固定資産減価償却率"/>
        <xdr:cNvSpPr txBox="1"/>
      </xdr:nvSpPr>
      <xdr:spPr>
        <a:xfrm>
          <a:off x="1816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163847</xdr:rowOff>
    </xdr:from>
    <xdr:ext cx="405111" cy="259045"/>
    <xdr:sp macro="" textlink="">
      <xdr:nvSpPr>
        <xdr:cNvPr id="85" name="n_4mainValue【図書館】&#10;有形固定資産減価償却率"/>
        <xdr:cNvSpPr txBox="1"/>
      </xdr:nvSpPr>
      <xdr:spPr>
        <a:xfrm>
          <a:off x="927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09" name="直線コネクタ 108"/>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2"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3" name="直線コネクタ 112"/>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6" name="フローチャート: 判断 115"/>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17" name="フローチャート: 判断 116"/>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19" name="フローチャート: 判断 118"/>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165100</xdr:rowOff>
    </xdr:from>
    <xdr:to>
      <xdr:col>46</xdr:col>
      <xdr:colOff>38100</xdr:colOff>
      <xdr:row>37</xdr:row>
      <xdr:rowOff>95250</xdr:rowOff>
    </xdr:to>
    <xdr:sp macro="" textlink="">
      <xdr:nvSpPr>
        <xdr:cNvPr id="125" name="楕円 124"/>
        <xdr:cNvSpPr/>
      </xdr:nvSpPr>
      <xdr:spPr>
        <a:xfrm>
          <a:off x="8699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6350</xdr:rowOff>
    </xdr:from>
    <xdr:to>
      <xdr:col>41</xdr:col>
      <xdr:colOff>101600</xdr:colOff>
      <xdr:row>37</xdr:row>
      <xdr:rowOff>107950</xdr:rowOff>
    </xdr:to>
    <xdr:sp macro="" textlink="">
      <xdr:nvSpPr>
        <xdr:cNvPr id="126" name="楕円 125"/>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44450</xdr:rowOff>
    </xdr:from>
    <xdr:to>
      <xdr:col>45</xdr:col>
      <xdr:colOff>177800</xdr:colOff>
      <xdr:row>37</xdr:row>
      <xdr:rowOff>57150</xdr:rowOff>
    </xdr:to>
    <xdr:cxnSp macro="">
      <xdr:nvCxnSpPr>
        <xdr:cNvPr id="127" name="直線コネクタ 126"/>
        <xdr:cNvCxnSpPr/>
      </xdr:nvCxnSpPr>
      <xdr:spPr>
        <a:xfrm flipV="1">
          <a:off x="7861300" y="638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6350</xdr:rowOff>
    </xdr:from>
    <xdr:to>
      <xdr:col>36</xdr:col>
      <xdr:colOff>165100</xdr:colOff>
      <xdr:row>37</xdr:row>
      <xdr:rowOff>107950</xdr:rowOff>
    </xdr:to>
    <xdr:sp macro="" textlink="">
      <xdr:nvSpPr>
        <xdr:cNvPr id="128" name="楕円 127"/>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57150</xdr:rowOff>
    </xdr:from>
    <xdr:to>
      <xdr:col>41</xdr:col>
      <xdr:colOff>50800</xdr:colOff>
      <xdr:row>37</xdr:row>
      <xdr:rowOff>57150</xdr:rowOff>
    </xdr:to>
    <xdr:cxnSp macro="">
      <xdr:nvCxnSpPr>
        <xdr:cNvPr id="129" name="直線コネクタ 128"/>
        <xdr:cNvCxnSpPr/>
      </xdr:nvCxnSpPr>
      <xdr:spPr>
        <a:xfrm>
          <a:off x="6972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0"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1"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2"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33"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111777</xdr:rowOff>
    </xdr:from>
    <xdr:ext cx="469744" cy="259045"/>
    <xdr:sp macro="" textlink="">
      <xdr:nvSpPr>
        <xdr:cNvPr id="134" name="n_2mainValue【図書館】&#10;一人当たり面積"/>
        <xdr:cNvSpPr txBox="1"/>
      </xdr:nvSpPr>
      <xdr:spPr>
        <a:xfrm>
          <a:off x="85154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35" name="n_3mainValue【図書館】&#10;一人当たり面積"/>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36" name="n_4mainValue【図書館】&#10;一人当たり面積"/>
        <xdr:cNvSpPr txBox="1"/>
      </xdr:nvSpPr>
      <xdr:spPr>
        <a:xfrm>
          <a:off x="6737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2" name="直線コネクタ 161"/>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3"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4" name="直線コネクタ 163"/>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65"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66" name="直線コネクタ 165"/>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67"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68" name="フローチャート: 判断 167"/>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9" name="フローチャート: 判断 16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0" name="フローチャート: 判断 169"/>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1" name="フローチャート: 判断 170"/>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2" name="フローチャート: 判断 171"/>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89626</xdr:rowOff>
    </xdr:from>
    <xdr:to>
      <xdr:col>15</xdr:col>
      <xdr:colOff>101600</xdr:colOff>
      <xdr:row>56</xdr:row>
      <xdr:rowOff>19776</xdr:rowOff>
    </xdr:to>
    <xdr:sp macro="" textlink="">
      <xdr:nvSpPr>
        <xdr:cNvPr id="178" name="楕円 177"/>
        <xdr:cNvSpPr/>
      </xdr:nvSpPr>
      <xdr:spPr>
        <a:xfrm>
          <a:off x="2857500" y="95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55</xdr:row>
      <xdr:rowOff>40640</xdr:rowOff>
    </xdr:from>
    <xdr:to>
      <xdr:col>10</xdr:col>
      <xdr:colOff>165100</xdr:colOff>
      <xdr:row>55</xdr:row>
      <xdr:rowOff>142240</xdr:rowOff>
    </xdr:to>
    <xdr:sp macro="" textlink="">
      <xdr:nvSpPr>
        <xdr:cNvPr id="179" name="楕円 178"/>
        <xdr:cNvSpPr/>
      </xdr:nvSpPr>
      <xdr:spPr>
        <a:xfrm>
          <a:off x="1968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91440</xdr:rowOff>
    </xdr:from>
    <xdr:to>
      <xdr:col>15</xdr:col>
      <xdr:colOff>50800</xdr:colOff>
      <xdr:row>55</xdr:row>
      <xdr:rowOff>140426</xdr:rowOff>
    </xdr:to>
    <xdr:cxnSp macro="">
      <xdr:nvCxnSpPr>
        <xdr:cNvPr id="180" name="直線コネクタ 179"/>
        <xdr:cNvCxnSpPr/>
      </xdr:nvCxnSpPr>
      <xdr:spPr>
        <a:xfrm>
          <a:off x="2019300" y="952119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136978</xdr:rowOff>
    </xdr:from>
    <xdr:to>
      <xdr:col>6</xdr:col>
      <xdr:colOff>38100</xdr:colOff>
      <xdr:row>64</xdr:row>
      <xdr:rowOff>67128</xdr:rowOff>
    </xdr:to>
    <xdr:sp macro="" textlink="">
      <xdr:nvSpPr>
        <xdr:cNvPr id="181" name="楕円 180"/>
        <xdr:cNvSpPr/>
      </xdr:nvSpPr>
      <xdr:spPr>
        <a:xfrm>
          <a:off x="1079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91440</xdr:rowOff>
    </xdr:from>
    <xdr:to>
      <xdr:col>10</xdr:col>
      <xdr:colOff>114300</xdr:colOff>
      <xdr:row>64</xdr:row>
      <xdr:rowOff>16328</xdr:rowOff>
    </xdr:to>
    <xdr:cxnSp macro="">
      <xdr:nvCxnSpPr>
        <xdr:cNvPr id="182" name="直線コネクタ 181"/>
        <xdr:cNvCxnSpPr/>
      </xdr:nvCxnSpPr>
      <xdr:spPr>
        <a:xfrm flipV="1">
          <a:off x="1130300" y="9521190"/>
          <a:ext cx="889000" cy="146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83"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4"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185"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86"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36303</xdr:rowOff>
    </xdr:from>
    <xdr:ext cx="340478" cy="259045"/>
    <xdr:sp macro="" textlink="">
      <xdr:nvSpPr>
        <xdr:cNvPr id="187" name="n_2mainValue【体育館・プール】&#10;有形固定資産減価償却率"/>
        <xdr:cNvSpPr txBox="1"/>
      </xdr:nvSpPr>
      <xdr:spPr>
        <a:xfrm>
          <a:off x="2738061" y="929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158767</xdr:rowOff>
    </xdr:from>
    <xdr:ext cx="340478" cy="259045"/>
    <xdr:sp macro="" textlink="">
      <xdr:nvSpPr>
        <xdr:cNvPr id="188" name="n_3mainValue【体育館・プール】&#10;有形固定資産減価償却率"/>
        <xdr:cNvSpPr txBox="1"/>
      </xdr:nvSpPr>
      <xdr:spPr>
        <a:xfrm>
          <a:off x="1849061" y="924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58255</xdr:rowOff>
    </xdr:from>
    <xdr:ext cx="405111" cy="259045"/>
    <xdr:sp macro="" textlink="">
      <xdr:nvSpPr>
        <xdr:cNvPr id="189" name="n_4mainValue【体育館・プール】&#10;有形固定資産減価償却率"/>
        <xdr:cNvSpPr txBox="1"/>
      </xdr:nvSpPr>
      <xdr:spPr>
        <a:xfrm>
          <a:off x="927744" y="110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13" name="直線コネクタ 212"/>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14"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15" name="直線コネクタ 214"/>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16"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17" name="直線コネクタ 216"/>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18"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19" name="フローチャート: 判断 218"/>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0" name="フローチャート: 判断 219"/>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21" name="フローチャート: 判断 220"/>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22" name="フローチャート: 判断 221"/>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23" name="フローチャート: 判断 222"/>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10160</xdr:rowOff>
    </xdr:from>
    <xdr:to>
      <xdr:col>46</xdr:col>
      <xdr:colOff>38100</xdr:colOff>
      <xdr:row>63</xdr:row>
      <xdr:rowOff>111760</xdr:rowOff>
    </xdr:to>
    <xdr:sp macro="" textlink="">
      <xdr:nvSpPr>
        <xdr:cNvPr id="229" name="楕円 228"/>
        <xdr:cNvSpPr/>
      </xdr:nvSpPr>
      <xdr:spPr>
        <a:xfrm>
          <a:off x="8699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10160</xdr:rowOff>
    </xdr:from>
    <xdr:to>
      <xdr:col>41</xdr:col>
      <xdr:colOff>101600</xdr:colOff>
      <xdr:row>63</xdr:row>
      <xdr:rowOff>111760</xdr:rowOff>
    </xdr:to>
    <xdr:sp macro="" textlink="">
      <xdr:nvSpPr>
        <xdr:cNvPr id="230" name="楕円 229"/>
        <xdr:cNvSpPr/>
      </xdr:nvSpPr>
      <xdr:spPr>
        <a:xfrm>
          <a:off x="7810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60960</xdr:rowOff>
    </xdr:from>
    <xdr:to>
      <xdr:col>45</xdr:col>
      <xdr:colOff>177800</xdr:colOff>
      <xdr:row>63</xdr:row>
      <xdr:rowOff>60960</xdr:rowOff>
    </xdr:to>
    <xdr:cxnSp macro="">
      <xdr:nvCxnSpPr>
        <xdr:cNvPr id="231" name="直線コネクタ 230"/>
        <xdr:cNvCxnSpPr/>
      </xdr:nvCxnSpPr>
      <xdr:spPr>
        <a:xfrm>
          <a:off x="7861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74930</xdr:rowOff>
    </xdr:from>
    <xdr:to>
      <xdr:col>36</xdr:col>
      <xdr:colOff>165100</xdr:colOff>
      <xdr:row>64</xdr:row>
      <xdr:rowOff>5080</xdr:rowOff>
    </xdr:to>
    <xdr:sp macro="" textlink="">
      <xdr:nvSpPr>
        <xdr:cNvPr id="232" name="楕円 231"/>
        <xdr:cNvSpPr/>
      </xdr:nvSpPr>
      <xdr:spPr>
        <a:xfrm>
          <a:off x="692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60960</xdr:rowOff>
    </xdr:from>
    <xdr:to>
      <xdr:col>41</xdr:col>
      <xdr:colOff>50800</xdr:colOff>
      <xdr:row>63</xdr:row>
      <xdr:rowOff>125730</xdr:rowOff>
    </xdr:to>
    <xdr:cxnSp macro="">
      <xdr:nvCxnSpPr>
        <xdr:cNvPr id="233" name="直線コネクタ 232"/>
        <xdr:cNvCxnSpPr/>
      </xdr:nvCxnSpPr>
      <xdr:spPr>
        <a:xfrm flipV="1">
          <a:off x="6972300" y="108623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34"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35"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36"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37"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238" name="n_2mainValue【体育館・プール】&#10;一人当たり面積"/>
        <xdr:cNvSpPr txBox="1"/>
      </xdr:nvSpPr>
      <xdr:spPr>
        <a:xfrm>
          <a:off x="8515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102887</xdr:rowOff>
    </xdr:from>
    <xdr:ext cx="469744" cy="259045"/>
    <xdr:sp macro="" textlink="">
      <xdr:nvSpPr>
        <xdr:cNvPr id="239" name="n_3mainValue【体育館・プール】&#10;一人当たり面積"/>
        <xdr:cNvSpPr txBox="1"/>
      </xdr:nvSpPr>
      <xdr:spPr>
        <a:xfrm>
          <a:off x="7626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167657</xdr:rowOff>
    </xdr:from>
    <xdr:ext cx="469744" cy="259045"/>
    <xdr:sp macro="" textlink="">
      <xdr:nvSpPr>
        <xdr:cNvPr id="240" name="n_4mainValue【体育館・プール】&#10;一人当たり面積"/>
        <xdr:cNvSpPr txBox="1"/>
      </xdr:nvSpPr>
      <xdr:spPr>
        <a:xfrm>
          <a:off x="6737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65" name="直線コネクタ 264"/>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66"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67" name="直線コネクタ 266"/>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68"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69" name="直線コネクタ 268"/>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70"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71" name="フローチャート: 判断 270"/>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72" name="フローチャート: 判断 271"/>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73" name="フローチャート: 判断 272"/>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74" name="フローチャート: 判断 273"/>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75" name="フローチャート: 判断 274"/>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105411</xdr:rowOff>
    </xdr:from>
    <xdr:to>
      <xdr:col>15</xdr:col>
      <xdr:colOff>101600</xdr:colOff>
      <xdr:row>85</xdr:row>
      <xdr:rowOff>35561</xdr:rowOff>
    </xdr:to>
    <xdr:sp macro="" textlink="">
      <xdr:nvSpPr>
        <xdr:cNvPr id="281" name="楕円 280"/>
        <xdr:cNvSpPr/>
      </xdr:nvSpPr>
      <xdr:spPr>
        <a:xfrm>
          <a:off x="2857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69214</xdr:rowOff>
    </xdr:from>
    <xdr:to>
      <xdr:col>10</xdr:col>
      <xdr:colOff>165100</xdr:colOff>
      <xdr:row>84</xdr:row>
      <xdr:rowOff>170814</xdr:rowOff>
    </xdr:to>
    <xdr:sp macro="" textlink="">
      <xdr:nvSpPr>
        <xdr:cNvPr id="282" name="楕円 281"/>
        <xdr:cNvSpPr/>
      </xdr:nvSpPr>
      <xdr:spPr>
        <a:xfrm>
          <a:off x="1968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120014</xdr:rowOff>
    </xdr:from>
    <xdr:to>
      <xdr:col>15</xdr:col>
      <xdr:colOff>50800</xdr:colOff>
      <xdr:row>84</xdr:row>
      <xdr:rowOff>156211</xdr:rowOff>
    </xdr:to>
    <xdr:cxnSp macro="">
      <xdr:nvCxnSpPr>
        <xdr:cNvPr id="283" name="直線コネクタ 282"/>
        <xdr:cNvCxnSpPr/>
      </xdr:nvCxnSpPr>
      <xdr:spPr>
        <a:xfrm>
          <a:off x="2019300" y="14521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34925</xdr:rowOff>
    </xdr:from>
    <xdr:to>
      <xdr:col>6</xdr:col>
      <xdr:colOff>38100</xdr:colOff>
      <xdr:row>84</xdr:row>
      <xdr:rowOff>136525</xdr:rowOff>
    </xdr:to>
    <xdr:sp macro="" textlink="">
      <xdr:nvSpPr>
        <xdr:cNvPr id="284" name="楕円 283"/>
        <xdr:cNvSpPr/>
      </xdr:nvSpPr>
      <xdr:spPr>
        <a:xfrm>
          <a:off x="1079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85725</xdr:rowOff>
    </xdr:from>
    <xdr:to>
      <xdr:col>10</xdr:col>
      <xdr:colOff>114300</xdr:colOff>
      <xdr:row>84</xdr:row>
      <xdr:rowOff>120014</xdr:rowOff>
    </xdr:to>
    <xdr:cxnSp macro="">
      <xdr:nvCxnSpPr>
        <xdr:cNvPr id="285" name="直線コネクタ 284"/>
        <xdr:cNvCxnSpPr/>
      </xdr:nvCxnSpPr>
      <xdr:spPr>
        <a:xfrm>
          <a:off x="1130300" y="144875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86"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87"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288"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89"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26688</xdr:rowOff>
    </xdr:from>
    <xdr:ext cx="405111" cy="259045"/>
    <xdr:sp macro="" textlink="">
      <xdr:nvSpPr>
        <xdr:cNvPr id="290" name="n_2mainValue【福祉施設】&#10;有形固定資産減価償却率"/>
        <xdr:cNvSpPr txBox="1"/>
      </xdr:nvSpPr>
      <xdr:spPr>
        <a:xfrm>
          <a:off x="2705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161941</xdr:rowOff>
    </xdr:from>
    <xdr:ext cx="405111" cy="259045"/>
    <xdr:sp macro="" textlink="">
      <xdr:nvSpPr>
        <xdr:cNvPr id="291" name="n_3mainValue【福祉施設】&#10;有形固定資産減価償却率"/>
        <xdr:cNvSpPr txBox="1"/>
      </xdr:nvSpPr>
      <xdr:spPr>
        <a:xfrm>
          <a:off x="18167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127652</xdr:rowOff>
    </xdr:from>
    <xdr:ext cx="405111" cy="259045"/>
    <xdr:sp macro="" textlink="">
      <xdr:nvSpPr>
        <xdr:cNvPr id="292" name="n_4mainValue【福祉施設】&#10;有形固定資産減価償却率"/>
        <xdr:cNvSpPr txBox="1"/>
      </xdr:nvSpPr>
      <xdr:spPr>
        <a:xfrm>
          <a:off x="927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18" name="直線コネクタ 31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1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0" name="直線コネクタ 31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2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22" name="直線コネクタ 32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23"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24" name="フローチャート: 判断 32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25" name="フローチャート: 判断 32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26" name="フローチャート: 判断 32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27" name="フローチャート: 判断 32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28" name="フローチャート: 判断 32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106499</xdr:rowOff>
    </xdr:from>
    <xdr:to>
      <xdr:col>46</xdr:col>
      <xdr:colOff>38100</xdr:colOff>
      <xdr:row>86</xdr:row>
      <xdr:rowOff>36649</xdr:rowOff>
    </xdr:to>
    <xdr:sp macro="" textlink="">
      <xdr:nvSpPr>
        <xdr:cNvPr id="334" name="楕円 333"/>
        <xdr:cNvSpPr/>
      </xdr:nvSpPr>
      <xdr:spPr>
        <a:xfrm>
          <a:off x="8699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106499</xdr:rowOff>
    </xdr:from>
    <xdr:to>
      <xdr:col>41</xdr:col>
      <xdr:colOff>101600</xdr:colOff>
      <xdr:row>86</xdr:row>
      <xdr:rowOff>36649</xdr:rowOff>
    </xdr:to>
    <xdr:sp macro="" textlink="">
      <xdr:nvSpPr>
        <xdr:cNvPr id="335" name="楕円 334"/>
        <xdr:cNvSpPr/>
      </xdr:nvSpPr>
      <xdr:spPr>
        <a:xfrm>
          <a:off x="781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157299</xdr:rowOff>
    </xdr:from>
    <xdr:to>
      <xdr:col>45</xdr:col>
      <xdr:colOff>177800</xdr:colOff>
      <xdr:row>85</xdr:row>
      <xdr:rowOff>157299</xdr:rowOff>
    </xdr:to>
    <xdr:cxnSp macro="">
      <xdr:nvCxnSpPr>
        <xdr:cNvPr id="336" name="直線コネクタ 335"/>
        <xdr:cNvCxnSpPr/>
      </xdr:nvCxnSpPr>
      <xdr:spPr>
        <a:xfrm>
          <a:off x="7861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106499</xdr:rowOff>
    </xdr:from>
    <xdr:to>
      <xdr:col>36</xdr:col>
      <xdr:colOff>165100</xdr:colOff>
      <xdr:row>86</xdr:row>
      <xdr:rowOff>36649</xdr:rowOff>
    </xdr:to>
    <xdr:sp macro="" textlink="">
      <xdr:nvSpPr>
        <xdr:cNvPr id="337" name="楕円 336"/>
        <xdr:cNvSpPr/>
      </xdr:nvSpPr>
      <xdr:spPr>
        <a:xfrm>
          <a:off x="6921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157299</xdr:rowOff>
    </xdr:from>
    <xdr:to>
      <xdr:col>41</xdr:col>
      <xdr:colOff>50800</xdr:colOff>
      <xdr:row>85</xdr:row>
      <xdr:rowOff>157299</xdr:rowOff>
    </xdr:to>
    <xdr:cxnSp macro="">
      <xdr:nvCxnSpPr>
        <xdr:cNvPr id="338" name="直線コネクタ 337"/>
        <xdr:cNvCxnSpPr/>
      </xdr:nvCxnSpPr>
      <xdr:spPr>
        <a:xfrm>
          <a:off x="6972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39"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40"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41"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42"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27776</xdr:rowOff>
    </xdr:from>
    <xdr:ext cx="469744" cy="259045"/>
    <xdr:sp macro="" textlink="">
      <xdr:nvSpPr>
        <xdr:cNvPr id="343" name="n_2mainValue【福祉施設】&#10;一人当たり面積"/>
        <xdr:cNvSpPr txBox="1"/>
      </xdr:nvSpPr>
      <xdr:spPr>
        <a:xfrm>
          <a:off x="8515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27776</xdr:rowOff>
    </xdr:from>
    <xdr:ext cx="469744" cy="259045"/>
    <xdr:sp macro="" textlink="">
      <xdr:nvSpPr>
        <xdr:cNvPr id="344" name="n_3mainValue【福祉施設】&#10;一人当たり面積"/>
        <xdr:cNvSpPr txBox="1"/>
      </xdr:nvSpPr>
      <xdr:spPr>
        <a:xfrm>
          <a:off x="7626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27776</xdr:rowOff>
    </xdr:from>
    <xdr:ext cx="469744" cy="259045"/>
    <xdr:sp macro="" textlink="">
      <xdr:nvSpPr>
        <xdr:cNvPr id="345" name="n_4mainValue【福祉施設】&#10;一人当たり面積"/>
        <xdr:cNvSpPr txBox="1"/>
      </xdr:nvSpPr>
      <xdr:spPr>
        <a:xfrm>
          <a:off x="6737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6" name="テキスト ボックス 35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8" name="テキスト ボックス 35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8" name="テキスト ボックス 36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71" name="直線コネクタ 370"/>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72"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73" name="直線コネクタ 372"/>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74"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75" name="直線コネクタ 374"/>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76"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77" name="フローチャート: 判断 376"/>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78" name="フローチャート: 判断 377"/>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79" name="フローチャート: 判断 37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80" name="フローチャート: 判断 379"/>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81" name="フローチャート: 判断 380"/>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123371</xdr:rowOff>
    </xdr:from>
    <xdr:to>
      <xdr:col>15</xdr:col>
      <xdr:colOff>101600</xdr:colOff>
      <xdr:row>106</xdr:row>
      <xdr:rowOff>53521</xdr:rowOff>
    </xdr:to>
    <xdr:sp macro="" textlink="">
      <xdr:nvSpPr>
        <xdr:cNvPr id="387" name="楕円 386"/>
        <xdr:cNvSpPr/>
      </xdr:nvSpPr>
      <xdr:spPr>
        <a:xfrm>
          <a:off x="2857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154395</xdr:rowOff>
    </xdr:from>
    <xdr:to>
      <xdr:col>10</xdr:col>
      <xdr:colOff>165100</xdr:colOff>
      <xdr:row>105</xdr:row>
      <xdr:rowOff>84545</xdr:rowOff>
    </xdr:to>
    <xdr:sp macro="" textlink="">
      <xdr:nvSpPr>
        <xdr:cNvPr id="388" name="楕円 387"/>
        <xdr:cNvSpPr/>
      </xdr:nvSpPr>
      <xdr:spPr>
        <a:xfrm>
          <a:off x="1968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33745</xdr:rowOff>
    </xdr:from>
    <xdr:to>
      <xdr:col>15</xdr:col>
      <xdr:colOff>50800</xdr:colOff>
      <xdr:row>106</xdr:row>
      <xdr:rowOff>2721</xdr:rowOff>
    </xdr:to>
    <xdr:cxnSp macro="">
      <xdr:nvCxnSpPr>
        <xdr:cNvPr id="389" name="直線コネクタ 388"/>
        <xdr:cNvCxnSpPr/>
      </xdr:nvCxnSpPr>
      <xdr:spPr>
        <a:xfrm>
          <a:off x="2019300" y="18035995"/>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162561</xdr:rowOff>
    </xdr:from>
    <xdr:to>
      <xdr:col>6</xdr:col>
      <xdr:colOff>38100</xdr:colOff>
      <xdr:row>105</xdr:row>
      <xdr:rowOff>92711</xdr:rowOff>
    </xdr:to>
    <xdr:sp macro="" textlink="">
      <xdr:nvSpPr>
        <xdr:cNvPr id="390" name="楕円 389"/>
        <xdr:cNvSpPr/>
      </xdr:nvSpPr>
      <xdr:spPr>
        <a:xfrm>
          <a:off x="107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33745</xdr:rowOff>
    </xdr:from>
    <xdr:to>
      <xdr:col>10</xdr:col>
      <xdr:colOff>114300</xdr:colOff>
      <xdr:row>105</xdr:row>
      <xdr:rowOff>41911</xdr:rowOff>
    </xdr:to>
    <xdr:cxnSp macro="">
      <xdr:nvCxnSpPr>
        <xdr:cNvPr id="391" name="直線コネクタ 390"/>
        <xdr:cNvCxnSpPr/>
      </xdr:nvCxnSpPr>
      <xdr:spPr>
        <a:xfrm flipV="1">
          <a:off x="1130300" y="1803599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92"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93"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394"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95"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44648</xdr:rowOff>
    </xdr:from>
    <xdr:ext cx="405111" cy="259045"/>
    <xdr:sp macro="" textlink="">
      <xdr:nvSpPr>
        <xdr:cNvPr id="396" name="n_2mainValue【市民会館】&#10;有形固定資産減価償却率"/>
        <xdr:cNvSpPr txBox="1"/>
      </xdr:nvSpPr>
      <xdr:spPr>
        <a:xfrm>
          <a:off x="2705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75672</xdr:rowOff>
    </xdr:from>
    <xdr:ext cx="405111" cy="259045"/>
    <xdr:sp macro="" textlink="">
      <xdr:nvSpPr>
        <xdr:cNvPr id="397" name="n_3mainValue【市民会館】&#10;有形固定資産減価償却率"/>
        <xdr:cNvSpPr txBox="1"/>
      </xdr:nvSpPr>
      <xdr:spPr>
        <a:xfrm>
          <a:off x="1816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83838</xdr:rowOff>
    </xdr:from>
    <xdr:ext cx="405111" cy="259045"/>
    <xdr:sp macro="" textlink="">
      <xdr:nvSpPr>
        <xdr:cNvPr id="398" name="n_4mainValue【市民会館】&#10;有形固定資産減価償却率"/>
        <xdr:cNvSpPr txBox="1"/>
      </xdr:nvSpPr>
      <xdr:spPr>
        <a:xfrm>
          <a:off x="927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9" name="直線コネクタ 4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0" name="テキスト ボックス 4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1" name="直線コネクタ 4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2" name="テキスト ボックス 4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3" name="直線コネクタ 4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4" name="テキスト ボックス 4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5" name="直線コネクタ 4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6" name="テキスト ボックス 4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7" name="直線コネクタ 4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8" name="テキスト ボックス 4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9" name="直線コネクタ 4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0" name="テキスト ボックス 4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24" name="直線コネクタ 423"/>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25"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26" name="直線コネクタ 425"/>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27"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28" name="直線コネクタ 427"/>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29"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30" name="フローチャート: 判断 429"/>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31" name="フローチャート: 判断 430"/>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32" name="フローチャート: 判断 431"/>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3" name="フローチャート: 判断 432"/>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34" name="フローチャート: 判断 433"/>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4173</xdr:rowOff>
    </xdr:from>
    <xdr:to>
      <xdr:col>46</xdr:col>
      <xdr:colOff>38100</xdr:colOff>
      <xdr:row>103</xdr:row>
      <xdr:rowOff>105773</xdr:rowOff>
    </xdr:to>
    <xdr:sp macro="" textlink="">
      <xdr:nvSpPr>
        <xdr:cNvPr id="440" name="楕円 439"/>
        <xdr:cNvSpPr/>
      </xdr:nvSpPr>
      <xdr:spPr>
        <a:xfrm>
          <a:off x="8699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4173</xdr:rowOff>
    </xdr:from>
    <xdr:to>
      <xdr:col>41</xdr:col>
      <xdr:colOff>101600</xdr:colOff>
      <xdr:row>103</xdr:row>
      <xdr:rowOff>105773</xdr:rowOff>
    </xdr:to>
    <xdr:sp macro="" textlink="">
      <xdr:nvSpPr>
        <xdr:cNvPr id="441" name="楕円 440"/>
        <xdr:cNvSpPr/>
      </xdr:nvSpPr>
      <xdr:spPr>
        <a:xfrm>
          <a:off x="7810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54973</xdr:rowOff>
    </xdr:from>
    <xdr:to>
      <xdr:col>45</xdr:col>
      <xdr:colOff>177800</xdr:colOff>
      <xdr:row>103</xdr:row>
      <xdr:rowOff>54973</xdr:rowOff>
    </xdr:to>
    <xdr:cxnSp macro="">
      <xdr:nvCxnSpPr>
        <xdr:cNvPr id="442" name="直線コネクタ 441"/>
        <xdr:cNvCxnSpPr/>
      </xdr:nvCxnSpPr>
      <xdr:spPr>
        <a:xfrm>
          <a:off x="7861300" y="17714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5806</xdr:rowOff>
    </xdr:from>
    <xdr:to>
      <xdr:col>36</xdr:col>
      <xdr:colOff>165100</xdr:colOff>
      <xdr:row>104</xdr:row>
      <xdr:rowOff>107406</xdr:rowOff>
    </xdr:to>
    <xdr:sp macro="" textlink="">
      <xdr:nvSpPr>
        <xdr:cNvPr id="443" name="楕円 442"/>
        <xdr:cNvSpPr/>
      </xdr:nvSpPr>
      <xdr:spPr>
        <a:xfrm>
          <a:off x="6921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54973</xdr:rowOff>
    </xdr:from>
    <xdr:to>
      <xdr:col>41</xdr:col>
      <xdr:colOff>50800</xdr:colOff>
      <xdr:row>104</xdr:row>
      <xdr:rowOff>56606</xdr:rowOff>
    </xdr:to>
    <xdr:cxnSp macro="">
      <xdr:nvCxnSpPr>
        <xdr:cNvPr id="444" name="直線コネクタ 443"/>
        <xdr:cNvCxnSpPr/>
      </xdr:nvCxnSpPr>
      <xdr:spPr>
        <a:xfrm flipV="1">
          <a:off x="6972300" y="177143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45"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46"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47"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48"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122300</xdr:rowOff>
    </xdr:from>
    <xdr:ext cx="469744" cy="259045"/>
    <xdr:sp macro="" textlink="">
      <xdr:nvSpPr>
        <xdr:cNvPr id="449" name="n_2mainValue【市民会館】&#10;一人当たり面積"/>
        <xdr:cNvSpPr txBox="1"/>
      </xdr:nvSpPr>
      <xdr:spPr>
        <a:xfrm>
          <a:off x="85154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122300</xdr:rowOff>
    </xdr:from>
    <xdr:ext cx="469744" cy="259045"/>
    <xdr:sp macro="" textlink="">
      <xdr:nvSpPr>
        <xdr:cNvPr id="450" name="n_3mainValue【市民会館】&#10;一人当たり面積"/>
        <xdr:cNvSpPr txBox="1"/>
      </xdr:nvSpPr>
      <xdr:spPr>
        <a:xfrm>
          <a:off x="76264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123933</xdr:rowOff>
    </xdr:from>
    <xdr:ext cx="469744" cy="259045"/>
    <xdr:sp macro="" textlink="">
      <xdr:nvSpPr>
        <xdr:cNvPr id="451" name="n_4mainValue【市民会館】&#10;一人当たり面積"/>
        <xdr:cNvSpPr txBox="1"/>
      </xdr:nvSpPr>
      <xdr:spPr>
        <a:xfrm>
          <a:off x="6737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2" name="テキスト ボックス 4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4" name="テキスト ボックス 46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4" name="テキスト ボックス 47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77" name="直線コネクタ 476"/>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78"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79" name="直線コネクタ 478"/>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80"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81" name="直線コネクタ 480"/>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482"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83" name="フローチャート: 判断 482"/>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84" name="フローチャート: 判断 483"/>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85" name="フローチャート: 判断 484"/>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86" name="フローチャート: 判断 485"/>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87" name="フローチャート: 判断 486"/>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152763</xdr:rowOff>
    </xdr:from>
    <xdr:to>
      <xdr:col>76</xdr:col>
      <xdr:colOff>165100</xdr:colOff>
      <xdr:row>39</xdr:row>
      <xdr:rowOff>82913</xdr:rowOff>
    </xdr:to>
    <xdr:sp macro="" textlink="">
      <xdr:nvSpPr>
        <xdr:cNvPr id="493" name="楕円 492"/>
        <xdr:cNvSpPr/>
      </xdr:nvSpPr>
      <xdr:spPr>
        <a:xfrm>
          <a:off x="14541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28666</xdr:rowOff>
    </xdr:from>
    <xdr:to>
      <xdr:col>72</xdr:col>
      <xdr:colOff>38100</xdr:colOff>
      <xdr:row>39</xdr:row>
      <xdr:rowOff>130266</xdr:rowOff>
    </xdr:to>
    <xdr:sp macro="" textlink="">
      <xdr:nvSpPr>
        <xdr:cNvPr id="494" name="楕円 493"/>
        <xdr:cNvSpPr/>
      </xdr:nvSpPr>
      <xdr:spPr>
        <a:xfrm>
          <a:off x="13652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32113</xdr:rowOff>
    </xdr:from>
    <xdr:to>
      <xdr:col>76</xdr:col>
      <xdr:colOff>114300</xdr:colOff>
      <xdr:row>39</xdr:row>
      <xdr:rowOff>79466</xdr:rowOff>
    </xdr:to>
    <xdr:cxnSp macro="">
      <xdr:nvCxnSpPr>
        <xdr:cNvPr id="495" name="直線コネクタ 494"/>
        <xdr:cNvCxnSpPr/>
      </xdr:nvCxnSpPr>
      <xdr:spPr>
        <a:xfrm flipV="1">
          <a:off x="13703300" y="67186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44994</xdr:rowOff>
    </xdr:from>
    <xdr:to>
      <xdr:col>67</xdr:col>
      <xdr:colOff>101600</xdr:colOff>
      <xdr:row>39</xdr:row>
      <xdr:rowOff>146594</xdr:rowOff>
    </xdr:to>
    <xdr:sp macro="" textlink="">
      <xdr:nvSpPr>
        <xdr:cNvPr id="496" name="楕円 495"/>
        <xdr:cNvSpPr/>
      </xdr:nvSpPr>
      <xdr:spPr>
        <a:xfrm>
          <a:off x="12763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79466</xdr:rowOff>
    </xdr:from>
    <xdr:to>
      <xdr:col>71</xdr:col>
      <xdr:colOff>177800</xdr:colOff>
      <xdr:row>39</xdr:row>
      <xdr:rowOff>95794</xdr:rowOff>
    </xdr:to>
    <xdr:cxnSp macro="">
      <xdr:nvCxnSpPr>
        <xdr:cNvPr id="497" name="直線コネクタ 496"/>
        <xdr:cNvCxnSpPr/>
      </xdr:nvCxnSpPr>
      <xdr:spPr>
        <a:xfrm flipV="1">
          <a:off x="12814300" y="67660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498"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99"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00"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01"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99440</xdr:rowOff>
    </xdr:from>
    <xdr:ext cx="405111" cy="259045"/>
    <xdr:sp macro="" textlink="">
      <xdr:nvSpPr>
        <xdr:cNvPr id="502" name="n_2mainValue【一般廃棄物処理施設】&#10;有形固定資産減価償却率"/>
        <xdr:cNvSpPr txBox="1"/>
      </xdr:nvSpPr>
      <xdr:spPr>
        <a:xfrm>
          <a:off x="14389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121393</xdr:rowOff>
    </xdr:from>
    <xdr:ext cx="405111" cy="259045"/>
    <xdr:sp macro="" textlink="">
      <xdr:nvSpPr>
        <xdr:cNvPr id="503" name="n_3mainValue【一般廃棄物処理施設】&#10;有形固定資産減価償却率"/>
        <xdr:cNvSpPr txBox="1"/>
      </xdr:nvSpPr>
      <xdr:spPr>
        <a:xfrm>
          <a:off x="13500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137721</xdr:rowOff>
    </xdr:from>
    <xdr:ext cx="405111" cy="259045"/>
    <xdr:sp macro="" textlink="">
      <xdr:nvSpPr>
        <xdr:cNvPr id="504" name="n_4mainValue【一般廃棄物処理施設】&#10;有形固定資産減価償却率"/>
        <xdr:cNvSpPr txBox="1"/>
      </xdr:nvSpPr>
      <xdr:spPr>
        <a:xfrm>
          <a:off x="12611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5" name="直線コネクタ 5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6" name="テキスト ボックス 51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7" name="直線コネクタ 5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8" name="テキスト ボックス 51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0" name="テキスト ボックス 51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1" name="直線コネクタ 5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2" name="テキスト ボックス 52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3" name="直線コネクタ 5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4" name="テキスト ボックス 52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6" name="テキスト ボックス 52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28" name="直線コネクタ 527"/>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29"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30" name="直線コネクタ 529"/>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31"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32" name="直線コネクタ 531"/>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33"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34" name="フローチャート: 判断 533"/>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35" name="フローチャート: 判断 534"/>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36" name="フローチャート: 判断 535"/>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37" name="フローチャート: 判断 536"/>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38" name="フローチャート: 判断 537"/>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108820</xdr:rowOff>
    </xdr:from>
    <xdr:to>
      <xdr:col>107</xdr:col>
      <xdr:colOff>101600</xdr:colOff>
      <xdr:row>42</xdr:row>
      <xdr:rowOff>38970</xdr:rowOff>
    </xdr:to>
    <xdr:sp macro="" textlink="">
      <xdr:nvSpPr>
        <xdr:cNvPr id="544" name="楕円 543"/>
        <xdr:cNvSpPr/>
      </xdr:nvSpPr>
      <xdr:spPr>
        <a:xfrm>
          <a:off x="20383500" y="71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111415</xdr:rowOff>
    </xdr:from>
    <xdr:to>
      <xdr:col>102</xdr:col>
      <xdr:colOff>165100</xdr:colOff>
      <xdr:row>42</xdr:row>
      <xdr:rowOff>41565</xdr:rowOff>
    </xdr:to>
    <xdr:sp macro="" textlink="">
      <xdr:nvSpPr>
        <xdr:cNvPr id="545" name="楕円 544"/>
        <xdr:cNvSpPr/>
      </xdr:nvSpPr>
      <xdr:spPr>
        <a:xfrm>
          <a:off x="19494500" y="71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159620</xdr:rowOff>
    </xdr:from>
    <xdr:to>
      <xdr:col>107</xdr:col>
      <xdr:colOff>50800</xdr:colOff>
      <xdr:row>41</xdr:row>
      <xdr:rowOff>162215</xdr:rowOff>
    </xdr:to>
    <xdr:cxnSp macro="">
      <xdr:nvCxnSpPr>
        <xdr:cNvPr id="546" name="直線コネクタ 545"/>
        <xdr:cNvCxnSpPr/>
      </xdr:nvCxnSpPr>
      <xdr:spPr>
        <a:xfrm flipV="1">
          <a:off x="19545300" y="7189070"/>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134872</xdr:rowOff>
    </xdr:from>
    <xdr:to>
      <xdr:col>98</xdr:col>
      <xdr:colOff>38100</xdr:colOff>
      <xdr:row>42</xdr:row>
      <xdr:rowOff>65022</xdr:rowOff>
    </xdr:to>
    <xdr:sp macro="" textlink="">
      <xdr:nvSpPr>
        <xdr:cNvPr id="547" name="楕円 546"/>
        <xdr:cNvSpPr/>
      </xdr:nvSpPr>
      <xdr:spPr>
        <a:xfrm>
          <a:off x="18605500" y="71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162215</xdr:rowOff>
    </xdr:from>
    <xdr:to>
      <xdr:col>102</xdr:col>
      <xdr:colOff>114300</xdr:colOff>
      <xdr:row>42</xdr:row>
      <xdr:rowOff>14222</xdr:rowOff>
    </xdr:to>
    <xdr:cxnSp macro="">
      <xdr:nvCxnSpPr>
        <xdr:cNvPr id="548" name="直線コネクタ 547"/>
        <xdr:cNvCxnSpPr/>
      </xdr:nvCxnSpPr>
      <xdr:spPr>
        <a:xfrm flipV="1">
          <a:off x="18656300" y="7191665"/>
          <a:ext cx="8890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49"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50"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51"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5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30097</xdr:rowOff>
    </xdr:from>
    <xdr:ext cx="534377" cy="259045"/>
    <xdr:sp macro="" textlink="">
      <xdr:nvSpPr>
        <xdr:cNvPr id="553" name="n_2mainValue【一般廃棄物処理施設】&#10;一人当たり有形固定資産（償却資産）額"/>
        <xdr:cNvSpPr txBox="1"/>
      </xdr:nvSpPr>
      <xdr:spPr>
        <a:xfrm>
          <a:off x="20167111" y="723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32692</xdr:rowOff>
    </xdr:from>
    <xdr:ext cx="534377" cy="259045"/>
    <xdr:sp macro="" textlink="">
      <xdr:nvSpPr>
        <xdr:cNvPr id="554" name="n_3mainValue【一般廃棄物処理施設】&#10;一人当たり有形固定資産（償却資産）額"/>
        <xdr:cNvSpPr txBox="1"/>
      </xdr:nvSpPr>
      <xdr:spPr>
        <a:xfrm>
          <a:off x="19278111" y="723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56149</xdr:rowOff>
    </xdr:from>
    <xdr:ext cx="534377" cy="259045"/>
    <xdr:sp macro="" textlink="">
      <xdr:nvSpPr>
        <xdr:cNvPr id="555" name="n_4mainValue【一般廃棄物処理施設】&#10;一人当たり有形固定資産（償却資産）額"/>
        <xdr:cNvSpPr txBox="1"/>
      </xdr:nvSpPr>
      <xdr:spPr>
        <a:xfrm>
          <a:off x="18389111" y="72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6" name="テキスト ボックス 56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8" name="テキスト ボックス 56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8" name="テキスト ボックス 57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81" name="直線コネクタ 58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8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3" name="直線コネクタ 58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8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85" name="直線コネクタ 58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58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87" name="フローチャート: 判断 58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88" name="フローチャート: 判断 58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89" name="フローチャート: 判断 58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90" name="フローチャート: 判断 58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91" name="フローチャート: 判断 59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40640</xdr:rowOff>
    </xdr:from>
    <xdr:to>
      <xdr:col>76</xdr:col>
      <xdr:colOff>165100</xdr:colOff>
      <xdr:row>63</xdr:row>
      <xdr:rowOff>142240</xdr:rowOff>
    </xdr:to>
    <xdr:sp macro="" textlink="">
      <xdr:nvSpPr>
        <xdr:cNvPr id="597" name="楕円 596"/>
        <xdr:cNvSpPr/>
      </xdr:nvSpPr>
      <xdr:spPr>
        <a:xfrm>
          <a:off x="14541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63</xdr:row>
      <xdr:rowOff>1451</xdr:rowOff>
    </xdr:from>
    <xdr:to>
      <xdr:col>72</xdr:col>
      <xdr:colOff>38100</xdr:colOff>
      <xdr:row>63</xdr:row>
      <xdr:rowOff>103051</xdr:rowOff>
    </xdr:to>
    <xdr:sp macro="" textlink="">
      <xdr:nvSpPr>
        <xdr:cNvPr id="598" name="楕円 597"/>
        <xdr:cNvSpPr/>
      </xdr:nvSpPr>
      <xdr:spPr>
        <a:xfrm>
          <a:off x="13652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52251</xdr:rowOff>
    </xdr:from>
    <xdr:to>
      <xdr:col>76</xdr:col>
      <xdr:colOff>114300</xdr:colOff>
      <xdr:row>63</xdr:row>
      <xdr:rowOff>91440</xdr:rowOff>
    </xdr:to>
    <xdr:cxnSp macro="">
      <xdr:nvCxnSpPr>
        <xdr:cNvPr id="599" name="直線コネクタ 598"/>
        <xdr:cNvCxnSpPr/>
      </xdr:nvCxnSpPr>
      <xdr:spPr>
        <a:xfrm>
          <a:off x="13703300" y="1085360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127181</xdr:rowOff>
    </xdr:from>
    <xdr:to>
      <xdr:col>67</xdr:col>
      <xdr:colOff>101600</xdr:colOff>
      <xdr:row>63</xdr:row>
      <xdr:rowOff>57331</xdr:rowOff>
    </xdr:to>
    <xdr:sp macro="" textlink="">
      <xdr:nvSpPr>
        <xdr:cNvPr id="600" name="楕円 599"/>
        <xdr:cNvSpPr/>
      </xdr:nvSpPr>
      <xdr:spPr>
        <a:xfrm>
          <a:off x="12763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6531</xdr:rowOff>
    </xdr:from>
    <xdr:to>
      <xdr:col>71</xdr:col>
      <xdr:colOff>177800</xdr:colOff>
      <xdr:row>63</xdr:row>
      <xdr:rowOff>52251</xdr:rowOff>
    </xdr:to>
    <xdr:cxnSp macro="">
      <xdr:nvCxnSpPr>
        <xdr:cNvPr id="601" name="直線コネクタ 600"/>
        <xdr:cNvCxnSpPr/>
      </xdr:nvCxnSpPr>
      <xdr:spPr>
        <a:xfrm>
          <a:off x="12814300" y="1080788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02"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03"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04"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05"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606" name="n_2mainValue【保健センター・保健所】&#10;有形固定資産減価償却率"/>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94178</xdr:rowOff>
    </xdr:from>
    <xdr:ext cx="405111" cy="259045"/>
    <xdr:sp macro="" textlink="">
      <xdr:nvSpPr>
        <xdr:cNvPr id="607" name="n_3mainValue【保健センター・保健所】&#10;有形固定資産減価償却率"/>
        <xdr:cNvSpPr txBox="1"/>
      </xdr:nvSpPr>
      <xdr:spPr>
        <a:xfrm>
          <a:off x="135007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48458</xdr:rowOff>
    </xdr:from>
    <xdr:ext cx="405111" cy="259045"/>
    <xdr:sp macro="" textlink="">
      <xdr:nvSpPr>
        <xdr:cNvPr id="608" name="n_4mainValue【保健センター・保健所】&#10;有形固定資産減価償却率"/>
        <xdr:cNvSpPr txBox="1"/>
      </xdr:nvSpPr>
      <xdr:spPr>
        <a:xfrm>
          <a:off x="12611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32" name="直線コネクタ 631"/>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3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34" name="直線コネクタ 63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35"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36" name="直線コネクタ 635"/>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3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38" name="フローチャート: 判断 63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39" name="フローチャート: 判断 638"/>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40" name="フローチャート: 判断 639"/>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41" name="フローチャート: 判断 640"/>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42" name="フローチャート: 判断 641"/>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152400</xdr:rowOff>
    </xdr:from>
    <xdr:to>
      <xdr:col>107</xdr:col>
      <xdr:colOff>101600</xdr:colOff>
      <xdr:row>63</xdr:row>
      <xdr:rowOff>82550</xdr:rowOff>
    </xdr:to>
    <xdr:sp macro="" textlink="">
      <xdr:nvSpPr>
        <xdr:cNvPr id="648" name="楕円 647"/>
        <xdr:cNvSpPr/>
      </xdr:nvSpPr>
      <xdr:spPr>
        <a:xfrm>
          <a:off x="20383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152400</xdr:rowOff>
    </xdr:from>
    <xdr:to>
      <xdr:col>102</xdr:col>
      <xdr:colOff>165100</xdr:colOff>
      <xdr:row>63</xdr:row>
      <xdr:rowOff>82550</xdr:rowOff>
    </xdr:to>
    <xdr:sp macro="" textlink="">
      <xdr:nvSpPr>
        <xdr:cNvPr id="649" name="楕円 648"/>
        <xdr:cNvSpPr/>
      </xdr:nvSpPr>
      <xdr:spPr>
        <a:xfrm>
          <a:off x="19494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31750</xdr:rowOff>
    </xdr:from>
    <xdr:to>
      <xdr:col>107</xdr:col>
      <xdr:colOff>50800</xdr:colOff>
      <xdr:row>63</xdr:row>
      <xdr:rowOff>31750</xdr:rowOff>
    </xdr:to>
    <xdr:cxnSp macro="">
      <xdr:nvCxnSpPr>
        <xdr:cNvPr id="650" name="直線コネクタ 649"/>
        <xdr:cNvCxnSpPr/>
      </xdr:nvCxnSpPr>
      <xdr:spPr>
        <a:xfrm>
          <a:off x="19545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152400</xdr:rowOff>
    </xdr:from>
    <xdr:to>
      <xdr:col>98</xdr:col>
      <xdr:colOff>38100</xdr:colOff>
      <xdr:row>63</xdr:row>
      <xdr:rowOff>82550</xdr:rowOff>
    </xdr:to>
    <xdr:sp macro="" textlink="">
      <xdr:nvSpPr>
        <xdr:cNvPr id="651" name="楕円 650"/>
        <xdr:cNvSpPr/>
      </xdr:nvSpPr>
      <xdr:spPr>
        <a:xfrm>
          <a:off x="18605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31750</xdr:rowOff>
    </xdr:from>
    <xdr:to>
      <xdr:col>102</xdr:col>
      <xdr:colOff>114300</xdr:colOff>
      <xdr:row>63</xdr:row>
      <xdr:rowOff>31750</xdr:rowOff>
    </xdr:to>
    <xdr:cxnSp macro="">
      <xdr:nvCxnSpPr>
        <xdr:cNvPr id="652" name="直線コネクタ 651"/>
        <xdr:cNvCxnSpPr/>
      </xdr:nvCxnSpPr>
      <xdr:spPr>
        <a:xfrm>
          <a:off x="18656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53"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54"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55"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56"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73677</xdr:rowOff>
    </xdr:from>
    <xdr:ext cx="469744" cy="259045"/>
    <xdr:sp macro="" textlink="">
      <xdr:nvSpPr>
        <xdr:cNvPr id="657" name="n_2mainValue【保健センター・保健所】&#10;一人当たり面積"/>
        <xdr:cNvSpPr txBox="1"/>
      </xdr:nvSpPr>
      <xdr:spPr>
        <a:xfrm>
          <a:off x="20199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73677</xdr:rowOff>
    </xdr:from>
    <xdr:ext cx="469744" cy="259045"/>
    <xdr:sp macro="" textlink="">
      <xdr:nvSpPr>
        <xdr:cNvPr id="658" name="n_3mainValue【保健センター・保健所】&#10;一人当たり面積"/>
        <xdr:cNvSpPr txBox="1"/>
      </xdr:nvSpPr>
      <xdr:spPr>
        <a:xfrm>
          <a:off x="19310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73677</xdr:rowOff>
    </xdr:from>
    <xdr:ext cx="469744" cy="259045"/>
    <xdr:sp macro="" textlink="">
      <xdr:nvSpPr>
        <xdr:cNvPr id="659" name="n_4mainValue【保健センター・保健所】&#10;一人当たり面積"/>
        <xdr:cNvSpPr txBox="1"/>
      </xdr:nvSpPr>
      <xdr:spPr>
        <a:xfrm>
          <a:off x="18421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0" name="テキスト ボックス 66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72" name="テキスト ボックス 67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0" name="テキスト ボックス 67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82" name="テキスト ボックス 68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84" name="直線コネクタ 683"/>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85"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86" name="直線コネクタ 685"/>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87"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88" name="直線コネクタ 687"/>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689"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90" name="フローチャート: 判断 689"/>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91" name="フローチャート: 判断 690"/>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92" name="フローチャート: 判断 691"/>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93" name="フローチャート: 判断 692"/>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94" name="フローチャート: 判断 693"/>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40639</xdr:rowOff>
    </xdr:from>
    <xdr:to>
      <xdr:col>76</xdr:col>
      <xdr:colOff>165100</xdr:colOff>
      <xdr:row>83</xdr:row>
      <xdr:rowOff>142239</xdr:rowOff>
    </xdr:to>
    <xdr:sp macro="" textlink="">
      <xdr:nvSpPr>
        <xdr:cNvPr id="700" name="楕円 699"/>
        <xdr:cNvSpPr/>
      </xdr:nvSpPr>
      <xdr:spPr>
        <a:xfrm>
          <a:off x="14541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13970</xdr:rowOff>
    </xdr:from>
    <xdr:to>
      <xdr:col>72</xdr:col>
      <xdr:colOff>38100</xdr:colOff>
      <xdr:row>83</xdr:row>
      <xdr:rowOff>115570</xdr:rowOff>
    </xdr:to>
    <xdr:sp macro="" textlink="">
      <xdr:nvSpPr>
        <xdr:cNvPr id="701" name="楕円 700"/>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64770</xdr:rowOff>
    </xdr:from>
    <xdr:to>
      <xdr:col>76</xdr:col>
      <xdr:colOff>114300</xdr:colOff>
      <xdr:row>83</xdr:row>
      <xdr:rowOff>91439</xdr:rowOff>
    </xdr:to>
    <xdr:cxnSp macro="">
      <xdr:nvCxnSpPr>
        <xdr:cNvPr id="702" name="直線コネクタ 701"/>
        <xdr:cNvCxnSpPr/>
      </xdr:nvCxnSpPr>
      <xdr:spPr>
        <a:xfrm>
          <a:off x="13703300" y="14295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10161</xdr:rowOff>
    </xdr:from>
    <xdr:to>
      <xdr:col>67</xdr:col>
      <xdr:colOff>101600</xdr:colOff>
      <xdr:row>82</xdr:row>
      <xdr:rowOff>111761</xdr:rowOff>
    </xdr:to>
    <xdr:sp macro="" textlink="">
      <xdr:nvSpPr>
        <xdr:cNvPr id="703" name="楕円 702"/>
        <xdr:cNvSpPr/>
      </xdr:nvSpPr>
      <xdr:spPr>
        <a:xfrm>
          <a:off x="1276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60961</xdr:rowOff>
    </xdr:from>
    <xdr:to>
      <xdr:col>71</xdr:col>
      <xdr:colOff>177800</xdr:colOff>
      <xdr:row>83</xdr:row>
      <xdr:rowOff>64770</xdr:rowOff>
    </xdr:to>
    <xdr:cxnSp macro="">
      <xdr:nvCxnSpPr>
        <xdr:cNvPr id="704" name="直線コネクタ 703"/>
        <xdr:cNvCxnSpPr/>
      </xdr:nvCxnSpPr>
      <xdr:spPr>
        <a:xfrm>
          <a:off x="12814300" y="141198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05"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06"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07"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08"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133366</xdr:rowOff>
    </xdr:from>
    <xdr:ext cx="405111" cy="259045"/>
    <xdr:sp macro="" textlink="">
      <xdr:nvSpPr>
        <xdr:cNvPr id="709" name="n_2mainValue【消防施設】&#10;有形固定資産減価償却率"/>
        <xdr:cNvSpPr txBox="1"/>
      </xdr:nvSpPr>
      <xdr:spPr>
        <a:xfrm>
          <a:off x="14389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710" name="n_3mainValue【消防施設】&#10;有形固定資産減価償却率"/>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11" name="n_4main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33" name="直線コネクタ 732"/>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4"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5" name="直線コネクタ 73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6"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7" name="直線コネクタ 73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38"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39" name="フローチャート: 判断 738"/>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40" name="フローチャート: 判断 739"/>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41" name="フローチャート: 判断 74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42" name="フローチャート: 判断 741"/>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43" name="フローチャート: 判断 742"/>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151892</xdr:rowOff>
    </xdr:from>
    <xdr:to>
      <xdr:col>107</xdr:col>
      <xdr:colOff>101600</xdr:colOff>
      <xdr:row>85</xdr:row>
      <xdr:rowOff>82042</xdr:rowOff>
    </xdr:to>
    <xdr:sp macro="" textlink="">
      <xdr:nvSpPr>
        <xdr:cNvPr id="749" name="楕円 748"/>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750" name="楕円 749"/>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31242</xdr:rowOff>
    </xdr:to>
    <xdr:cxnSp macro="">
      <xdr:nvCxnSpPr>
        <xdr:cNvPr id="751" name="直線コネクタ 750"/>
        <xdr:cNvCxnSpPr/>
      </xdr:nvCxnSpPr>
      <xdr:spPr>
        <a:xfrm>
          <a:off x="19545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52" name="楕円 751"/>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31242</xdr:rowOff>
    </xdr:to>
    <xdr:cxnSp macro="">
      <xdr:nvCxnSpPr>
        <xdr:cNvPr id="753" name="直線コネクタ 752"/>
        <xdr:cNvCxnSpPr/>
      </xdr:nvCxnSpPr>
      <xdr:spPr>
        <a:xfrm>
          <a:off x="18656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54"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55"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56"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57"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58"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759" name="n_3mainValue【消防施設】&#10;一人当たり面積"/>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760" name="n_4mainValue【消防施設】&#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1" name="正方形/長方形 7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2" name="正方形/長方形 7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3" name="正方形/長方形 7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4" name="正方形/長方形 7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5" name="正方形/長方形 7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6" name="正方形/長方形 7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7" name="正方形/長方形 7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正方形/長方形 7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9" name="テキスト ボックス 7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0" name="直線コネクタ 7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1" name="テキスト ボックス 77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3" name="テキスト ボックス 77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3" name="テキスト ボックス 78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86" name="直線コネクタ 785"/>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87"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88" name="直線コネクタ 787"/>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89"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90" name="直線コネクタ 78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791"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92" name="フローチャート: 判断 791"/>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93" name="フローチャート: 判断 792"/>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94" name="フローチャート: 判断 793"/>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95" name="フローチャート: 判断 794"/>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96" name="フローチャート: 判断 795"/>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23768</xdr:rowOff>
    </xdr:from>
    <xdr:to>
      <xdr:col>76</xdr:col>
      <xdr:colOff>165100</xdr:colOff>
      <xdr:row>102</xdr:row>
      <xdr:rowOff>125368</xdr:rowOff>
    </xdr:to>
    <xdr:sp macro="" textlink="">
      <xdr:nvSpPr>
        <xdr:cNvPr id="802" name="楕円 801"/>
        <xdr:cNvSpPr/>
      </xdr:nvSpPr>
      <xdr:spPr>
        <a:xfrm>
          <a:off x="14541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151130</xdr:rowOff>
    </xdr:from>
    <xdr:to>
      <xdr:col>72</xdr:col>
      <xdr:colOff>38100</xdr:colOff>
      <xdr:row>102</xdr:row>
      <xdr:rowOff>81280</xdr:rowOff>
    </xdr:to>
    <xdr:sp macro="" textlink="">
      <xdr:nvSpPr>
        <xdr:cNvPr id="803" name="楕円 802"/>
        <xdr:cNvSpPr/>
      </xdr:nvSpPr>
      <xdr:spPr>
        <a:xfrm>
          <a:off x="1365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30480</xdr:rowOff>
    </xdr:from>
    <xdr:to>
      <xdr:col>76</xdr:col>
      <xdr:colOff>114300</xdr:colOff>
      <xdr:row>102</xdr:row>
      <xdr:rowOff>74568</xdr:rowOff>
    </xdr:to>
    <xdr:cxnSp macro="">
      <xdr:nvCxnSpPr>
        <xdr:cNvPr id="804" name="直線コネクタ 803"/>
        <xdr:cNvCxnSpPr/>
      </xdr:nvCxnSpPr>
      <xdr:spPr>
        <a:xfrm>
          <a:off x="13703300" y="1751838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108676</xdr:rowOff>
    </xdr:from>
    <xdr:to>
      <xdr:col>67</xdr:col>
      <xdr:colOff>101600</xdr:colOff>
      <xdr:row>102</xdr:row>
      <xdr:rowOff>38826</xdr:rowOff>
    </xdr:to>
    <xdr:sp macro="" textlink="">
      <xdr:nvSpPr>
        <xdr:cNvPr id="805" name="楕円 804"/>
        <xdr:cNvSpPr/>
      </xdr:nvSpPr>
      <xdr:spPr>
        <a:xfrm>
          <a:off x="12763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159476</xdr:rowOff>
    </xdr:from>
    <xdr:to>
      <xdr:col>71</xdr:col>
      <xdr:colOff>177800</xdr:colOff>
      <xdr:row>102</xdr:row>
      <xdr:rowOff>30480</xdr:rowOff>
    </xdr:to>
    <xdr:cxnSp macro="">
      <xdr:nvCxnSpPr>
        <xdr:cNvPr id="806" name="直線コネクタ 805"/>
        <xdr:cNvCxnSpPr/>
      </xdr:nvCxnSpPr>
      <xdr:spPr>
        <a:xfrm>
          <a:off x="12814300" y="174759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07"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08"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09"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10" name="n_4aveValue【庁舎】&#10;有形固定資産減価償却率"/>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141895</xdr:rowOff>
    </xdr:from>
    <xdr:ext cx="405111" cy="259045"/>
    <xdr:sp macro="" textlink="">
      <xdr:nvSpPr>
        <xdr:cNvPr id="811" name="n_2mainValue【庁舎】&#10;有形固定資産減価償却率"/>
        <xdr:cNvSpPr txBox="1"/>
      </xdr:nvSpPr>
      <xdr:spPr>
        <a:xfrm>
          <a:off x="14389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97807</xdr:rowOff>
    </xdr:from>
    <xdr:ext cx="405111" cy="259045"/>
    <xdr:sp macro="" textlink="">
      <xdr:nvSpPr>
        <xdr:cNvPr id="812" name="n_3mainValue【庁舎】&#10;有形固定資産減価償却率"/>
        <xdr:cNvSpPr txBox="1"/>
      </xdr:nvSpPr>
      <xdr:spPr>
        <a:xfrm>
          <a:off x="135007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55353</xdr:rowOff>
    </xdr:from>
    <xdr:ext cx="405111" cy="259045"/>
    <xdr:sp macro="" textlink="">
      <xdr:nvSpPr>
        <xdr:cNvPr id="813" name="n_4mainValue【庁舎】&#10;有形固定資産減価償却率"/>
        <xdr:cNvSpPr txBox="1"/>
      </xdr:nvSpPr>
      <xdr:spPr>
        <a:xfrm>
          <a:off x="126117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35" name="直線コネクタ 83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3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37" name="直線コネクタ 83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3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39" name="直線コネクタ 83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4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41" name="フローチャート: 判断 84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42" name="フローチャート: 判断 84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43" name="フローチャート: 判断 84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44" name="フローチャート: 判断 84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45" name="フローチャート: 判断 84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144272</xdr:rowOff>
    </xdr:from>
    <xdr:to>
      <xdr:col>107</xdr:col>
      <xdr:colOff>101600</xdr:colOff>
      <xdr:row>106</xdr:row>
      <xdr:rowOff>74422</xdr:rowOff>
    </xdr:to>
    <xdr:sp macro="" textlink="">
      <xdr:nvSpPr>
        <xdr:cNvPr id="851" name="楕円 850"/>
        <xdr:cNvSpPr/>
      </xdr:nvSpPr>
      <xdr:spPr>
        <a:xfrm>
          <a:off x="20383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146558</xdr:rowOff>
    </xdr:from>
    <xdr:to>
      <xdr:col>102</xdr:col>
      <xdr:colOff>165100</xdr:colOff>
      <xdr:row>106</xdr:row>
      <xdr:rowOff>76708</xdr:rowOff>
    </xdr:to>
    <xdr:sp macro="" textlink="">
      <xdr:nvSpPr>
        <xdr:cNvPr id="852" name="楕円 851"/>
        <xdr:cNvSpPr/>
      </xdr:nvSpPr>
      <xdr:spPr>
        <a:xfrm>
          <a:off x="19494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23622</xdr:rowOff>
    </xdr:from>
    <xdr:to>
      <xdr:col>107</xdr:col>
      <xdr:colOff>50800</xdr:colOff>
      <xdr:row>106</xdr:row>
      <xdr:rowOff>25908</xdr:rowOff>
    </xdr:to>
    <xdr:cxnSp macro="">
      <xdr:nvCxnSpPr>
        <xdr:cNvPr id="853" name="直線コネクタ 852"/>
        <xdr:cNvCxnSpPr/>
      </xdr:nvCxnSpPr>
      <xdr:spPr>
        <a:xfrm flipV="1">
          <a:off x="19545300" y="1819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146558</xdr:rowOff>
    </xdr:from>
    <xdr:to>
      <xdr:col>98</xdr:col>
      <xdr:colOff>38100</xdr:colOff>
      <xdr:row>106</xdr:row>
      <xdr:rowOff>76708</xdr:rowOff>
    </xdr:to>
    <xdr:sp macro="" textlink="">
      <xdr:nvSpPr>
        <xdr:cNvPr id="854" name="楕円 853"/>
        <xdr:cNvSpPr/>
      </xdr:nvSpPr>
      <xdr:spPr>
        <a:xfrm>
          <a:off x="18605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25908</xdr:rowOff>
    </xdr:from>
    <xdr:to>
      <xdr:col>102</xdr:col>
      <xdr:colOff>114300</xdr:colOff>
      <xdr:row>106</xdr:row>
      <xdr:rowOff>25908</xdr:rowOff>
    </xdr:to>
    <xdr:cxnSp macro="">
      <xdr:nvCxnSpPr>
        <xdr:cNvPr id="855" name="直線コネクタ 854"/>
        <xdr:cNvCxnSpPr/>
      </xdr:nvCxnSpPr>
      <xdr:spPr>
        <a:xfrm>
          <a:off x="18656300" y="1819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56"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857"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58"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859"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65549</xdr:rowOff>
    </xdr:from>
    <xdr:ext cx="469744" cy="259045"/>
    <xdr:sp macro="" textlink="">
      <xdr:nvSpPr>
        <xdr:cNvPr id="860" name="n_2mainValue【庁舎】&#10;一人当たり面積"/>
        <xdr:cNvSpPr txBox="1"/>
      </xdr:nvSpPr>
      <xdr:spPr>
        <a:xfrm>
          <a:off x="20199427"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67835</xdr:rowOff>
    </xdr:from>
    <xdr:ext cx="469744" cy="259045"/>
    <xdr:sp macro="" textlink="">
      <xdr:nvSpPr>
        <xdr:cNvPr id="861" name="n_3mainValue【庁舎】&#10;一人当たり面積"/>
        <xdr:cNvSpPr txBox="1"/>
      </xdr:nvSpPr>
      <xdr:spPr>
        <a:xfrm>
          <a:off x="193104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67835</xdr:rowOff>
    </xdr:from>
    <xdr:ext cx="469744" cy="259045"/>
    <xdr:sp macro="" textlink="">
      <xdr:nvSpPr>
        <xdr:cNvPr id="862" name="n_4mainValue【庁舎】&#10;一人当たり面積"/>
        <xdr:cNvSpPr txBox="1"/>
      </xdr:nvSpPr>
      <xdr:spPr>
        <a:xfrm>
          <a:off x="184214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年度に新体育館を整備しているため体育館の減価償却率が類似団体平均を大きく下回った。また、庁舎についても、平成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年度に新庁舎を整備しているため類似団体平均を大きく下回っている。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一方で、福祉施設、保健センターは建設年次の古い施設が多いことから、有形固定資産減価償却率はいずれも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％を超えており、類似団体平均を大きく上回った。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は、一人当たり面積が類似団体平均を上回った。これらの施設は建設時から社会情勢等の変化によりニーズが低下し、稼働率も低下しているため、現状の利用状況からコスト等の効率化を目指し、機能の集約化や用途の変更、統廃合などを検討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年度に福祉会館の解体、令和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年度に分庁舎と西公民館の解体を予定している。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また、グラフには表示していないが、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体育館の減価償却率が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、福祉施設の減価償却率が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、市民会館の減価償却率が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年度と同様の傾向であった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消防署北出張所を新築したことにより消防施設の減価償却率は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決算においては、国の照会時点で固定資産台帳等の更新中であったため未算定である。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年度から令和元年度にかけてほぼ横ばいの数値ではあるが、</a:t>
          </a:r>
          <a:r>
            <a:rPr kumimoji="1" lang="en-US" altLang="ja-JP" sz="1300">
              <a:latin typeface="ＭＳ Ｐゴシック" panose="020B0600070205080204" pitchFamily="50" charset="-128"/>
              <a:ea typeface="ＭＳ Ｐゴシック" panose="020B0600070205080204" pitchFamily="50" charset="-128"/>
            </a:rPr>
            <a:t>0.91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0.92</a:t>
          </a:r>
          <a:r>
            <a:rPr kumimoji="1" lang="ja-JP" altLang="en-US" sz="1300">
              <a:latin typeface="ＭＳ Ｐゴシック" panose="020B0600070205080204" pitchFamily="50" charset="-128"/>
              <a:ea typeface="ＭＳ Ｐゴシック" panose="020B0600070205080204" pitchFamily="50" charset="-128"/>
            </a:rPr>
            <a:t>と微増している。類似団体平均と比較すると高い水準にあるが、県内平均と比較すると下回る結果となった。</a:t>
          </a: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影響による市税の減収や近年続いている福祉関係経費の増加により低下が見込まれることから、不要な財産の売却やふるさと納税制度の活用、定住促進などによる歳入の確保や、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100189</xdr:rowOff>
    </xdr:to>
    <xdr:cxnSp macro="">
      <xdr:nvCxnSpPr>
        <xdr:cNvPr id="69" name="直線コネクタ 68"/>
        <xdr:cNvCxnSpPr/>
      </xdr:nvCxnSpPr>
      <xdr:spPr>
        <a:xfrm>
          <a:off x="4114800" y="695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100189</xdr:rowOff>
    </xdr:to>
    <xdr:cxnSp macro="">
      <xdr:nvCxnSpPr>
        <xdr:cNvPr id="72" name="直線コネクタ 71"/>
        <xdr:cNvCxnSpPr/>
      </xdr:nvCxnSpPr>
      <xdr:spPr>
        <a:xfrm>
          <a:off x="3225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113595</xdr:rowOff>
    </xdr:to>
    <xdr:cxnSp macro="">
      <xdr:nvCxnSpPr>
        <xdr:cNvPr id="75" name="直線コネクタ 74"/>
        <xdr:cNvCxnSpPr/>
      </xdr:nvCxnSpPr>
      <xdr:spPr>
        <a:xfrm flipV="1">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令和元年度は前年度と同率であり、これは、市税等の経常的な財源が増加したものの、人件費や扶助費などの経常経費が増加したためである。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影響による市税の減収や、障害福祉サービスの利用者数増加や高齢化などによる扶助費の増加が見込まれるため、公共施設の統廃合などにより経常経費の削減を進め、現在の水準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110279</xdr:rowOff>
    </xdr:from>
    <xdr:to>
      <xdr:col>23</xdr:col>
      <xdr:colOff>133350</xdr:colOff>
      <xdr:row>63</xdr:row>
      <xdr:rowOff>110279</xdr:rowOff>
    </xdr:to>
    <xdr:cxnSp macro="">
      <xdr:nvCxnSpPr>
        <xdr:cNvPr id="132" name="直線コネクタ 131"/>
        <xdr:cNvCxnSpPr/>
      </xdr:nvCxnSpPr>
      <xdr:spPr>
        <a:xfrm>
          <a:off x="4114800" y="10911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63</xdr:row>
      <xdr:rowOff>126365</xdr:rowOff>
    </xdr:to>
    <xdr:cxnSp macro="">
      <xdr:nvCxnSpPr>
        <xdr:cNvPr id="135" name="直線コネクタ 134"/>
        <xdr:cNvCxnSpPr/>
      </xdr:nvCxnSpPr>
      <xdr:spPr>
        <a:xfrm flipV="1">
          <a:off x="3225800" y="1091162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126365</xdr:rowOff>
    </xdr:to>
    <xdr:cxnSp macro="">
      <xdr:nvCxnSpPr>
        <xdr:cNvPr id="138" name="直線コネクタ 137"/>
        <xdr:cNvCxnSpPr/>
      </xdr:nvCxnSpPr>
      <xdr:spPr>
        <a:xfrm>
          <a:off x="2336800" y="1083119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29845</xdr:rowOff>
    </xdr:to>
    <xdr:cxnSp macro="">
      <xdr:nvCxnSpPr>
        <xdr:cNvPr id="141" name="直線コネクタ 140"/>
        <xdr:cNvCxnSpPr/>
      </xdr:nvCxnSpPr>
      <xdr:spPr>
        <a:xfrm>
          <a:off x="1447800" y="1077489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51" name="楕円 150"/>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31556</xdr:rowOff>
    </xdr:from>
    <xdr:ext cx="762000" cy="259045"/>
    <xdr:sp macro="" textlink="">
      <xdr:nvSpPr>
        <xdr:cNvPr id="152" name="財政構造の弾力性該当値テキスト"/>
        <xdr:cNvSpPr txBox="1"/>
      </xdr:nvSpPr>
      <xdr:spPr>
        <a:xfrm>
          <a:off x="5041900" y="108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59479</xdr:rowOff>
    </xdr:from>
    <xdr:to>
      <xdr:col>19</xdr:col>
      <xdr:colOff>184150</xdr:colOff>
      <xdr:row>63</xdr:row>
      <xdr:rowOff>161079</xdr:rowOff>
    </xdr:to>
    <xdr:sp macro="" textlink="">
      <xdr:nvSpPr>
        <xdr:cNvPr id="153" name="楕円 152"/>
        <xdr:cNvSpPr/>
      </xdr:nvSpPr>
      <xdr:spPr>
        <a:xfrm>
          <a:off x="4064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145856</xdr:rowOff>
    </xdr:from>
    <xdr:ext cx="736600" cy="259045"/>
    <xdr:sp macro="" textlink="">
      <xdr:nvSpPr>
        <xdr:cNvPr id="154" name="テキスト ボックス 153"/>
        <xdr:cNvSpPr txBox="1"/>
      </xdr:nvSpPr>
      <xdr:spPr>
        <a:xfrm>
          <a:off x="3733800" y="1094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5" name="楕円 154"/>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6" name="テキスト ボックス 155"/>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7" name="楕円 156"/>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8" name="テキスト ボックス 157"/>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94192</xdr:rowOff>
    </xdr:from>
    <xdr:to>
      <xdr:col>7</xdr:col>
      <xdr:colOff>31750</xdr:colOff>
      <xdr:row>63</xdr:row>
      <xdr:rowOff>24342</xdr:rowOff>
    </xdr:to>
    <xdr:sp macro="" textlink="">
      <xdr:nvSpPr>
        <xdr:cNvPr id="159" name="楕円 158"/>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9119</xdr:rowOff>
    </xdr:from>
    <xdr:ext cx="762000" cy="259045"/>
    <xdr:sp macro="" textlink="">
      <xdr:nvSpPr>
        <xdr:cNvPr id="160" name="テキスト ボックス 159"/>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2,294</a:t>
          </a:r>
          <a:r>
            <a:rPr kumimoji="1" lang="ja-JP" altLang="en-US" sz="1300">
              <a:latin typeface="ＭＳ Ｐゴシック" panose="020B0600070205080204" pitchFamily="50" charset="-128"/>
              <a:ea typeface="ＭＳ Ｐゴシック" panose="020B0600070205080204" pitchFamily="50" charset="-128"/>
            </a:rPr>
            <a:t>円増加したが、類似団体平均及び県内平均を下回っている。増加の主な要因は、プレミアム付商品券事業の実施による委託料などの物件費の増加や、人口が</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％）減となったことなどが挙げられる。</a:t>
          </a:r>
        </a:p>
        <a:p>
          <a:r>
            <a:rPr kumimoji="1" lang="ja-JP" altLang="en-US" sz="1300">
              <a:latin typeface="ＭＳ Ｐゴシック" panose="020B0600070205080204" pitchFamily="50" charset="-128"/>
              <a:ea typeface="ＭＳ Ｐゴシック" panose="020B0600070205080204" pitchFamily="50" charset="-128"/>
            </a:rPr>
            <a:t>　今後も事務事業の検証・見直しを行うなど、健全な財政運営に努める。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169906</xdr:rowOff>
    </xdr:from>
    <xdr:to>
      <xdr:col>23</xdr:col>
      <xdr:colOff>133350</xdr:colOff>
      <xdr:row>82</xdr:row>
      <xdr:rowOff>20597</xdr:rowOff>
    </xdr:to>
    <xdr:cxnSp macro="">
      <xdr:nvCxnSpPr>
        <xdr:cNvPr id="193" name="直線コネクタ 192"/>
        <xdr:cNvCxnSpPr/>
      </xdr:nvCxnSpPr>
      <xdr:spPr>
        <a:xfrm>
          <a:off x="4114800" y="14057356"/>
          <a:ext cx="8382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160871</xdr:rowOff>
    </xdr:from>
    <xdr:to>
      <xdr:col>19</xdr:col>
      <xdr:colOff>133350</xdr:colOff>
      <xdr:row>81</xdr:row>
      <xdr:rowOff>169906</xdr:rowOff>
    </xdr:to>
    <xdr:cxnSp macro="">
      <xdr:nvCxnSpPr>
        <xdr:cNvPr id="196" name="直線コネクタ 195"/>
        <xdr:cNvCxnSpPr/>
      </xdr:nvCxnSpPr>
      <xdr:spPr>
        <a:xfrm>
          <a:off x="3225800" y="14048321"/>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156952</xdr:rowOff>
    </xdr:from>
    <xdr:to>
      <xdr:col>15</xdr:col>
      <xdr:colOff>82550</xdr:colOff>
      <xdr:row>81</xdr:row>
      <xdr:rowOff>160871</xdr:rowOff>
    </xdr:to>
    <xdr:cxnSp macro="">
      <xdr:nvCxnSpPr>
        <xdr:cNvPr id="199" name="直線コネクタ 198"/>
        <xdr:cNvCxnSpPr/>
      </xdr:nvCxnSpPr>
      <xdr:spPr>
        <a:xfrm>
          <a:off x="2336800" y="1404440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156952</xdr:rowOff>
    </xdr:from>
    <xdr:to>
      <xdr:col>11</xdr:col>
      <xdr:colOff>31750</xdr:colOff>
      <xdr:row>81</xdr:row>
      <xdr:rowOff>164085</xdr:rowOff>
    </xdr:to>
    <xdr:cxnSp macro="">
      <xdr:nvCxnSpPr>
        <xdr:cNvPr id="202" name="直線コネクタ 201"/>
        <xdr:cNvCxnSpPr/>
      </xdr:nvCxnSpPr>
      <xdr:spPr>
        <a:xfrm flipV="1">
          <a:off x="1447800" y="14044402"/>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141247</xdr:rowOff>
    </xdr:from>
    <xdr:to>
      <xdr:col>23</xdr:col>
      <xdr:colOff>184150</xdr:colOff>
      <xdr:row>82</xdr:row>
      <xdr:rowOff>71397</xdr:rowOff>
    </xdr:to>
    <xdr:sp macro="" textlink="">
      <xdr:nvSpPr>
        <xdr:cNvPr id="212" name="楕円 211"/>
        <xdr:cNvSpPr/>
      </xdr:nvSpPr>
      <xdr:spPr>
        <a:xfrm>
          <a:off x="4902200" y="140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157774</xdr:rowOff>
    </xdr:from>
    <xdr:ext cx="762000" cy="259045"/>
    <xdr:sp macro="" textlink="">
      <xdr:nvSpPr>
        <xdr:cNvPr id="213" name="人件費・物件費等の状況該当値テキスト"/>
        <xdr:cNvSpPr txBox="1"/>
      </xdr:nvSpPr>
      <xdr:spPr>
        <a:xfrm>
          <a:off x="5041900" y="1387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119106</xdr:rowOff>
    </xdr:from>
    <xdr:to>
      <xdr:col>19</xdr:col>
      <xdr:colOff>184150</xdr:colOff>
      <xdr:row>82</xdr:row>
      <xdr:rowOff>49256</xdr:rowOff>
    </xdr:to>
    <xdr:sp macro="" textlink="">
      <xdr:nvSpPr>
        <xdr:cNvPr id="214" name="楕円 213"/>
        <xdr:cNvSpPr/>
      </xdr:nvSpPr>
      <xdr:spPr>
        <a:xfrm>
          <a:off x="4064000" y="14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59433</xdr:rowOff>
    </xdr:from>
    <xdr:ext cx="736600" cy="259045"/>
    <xdr:sp macro="" textlink="">
      <xdr:nvSpPr>
        <xdr:cNvPr id="215" name="テキスト ボックス 214"/>
        <xdr:cNvSpPr txBox="1"/>
      </xdr:nvSpPr>
      <xdr:spPr>
        <a:xfrm>
          <a:off x="3733800" y="13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110071</xdr:rowOff>
    </xdr:from>
    <xdr:to>
      <xdr:col>15</xdr:col>
      <xdr:colOff>133350</xdr:colOff>
      <xdr:row>82</xdr:row>
      <xdr:rowOff>40221</xdr:rowOff>
    </xdr:to>
    <xdr:sp macro="" textlink="">
      <xdr:nvSpPr>
        <xdr:cNvPr id="216" name="楕円 215"/>
        <xdr:cNvSpPr/>
      </xdr:nvSpPr>
      <xdr:spPr>
        <a:xfrm>
          <a:off x="3175000" y="1399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50398</xdr:rowOff>
    </xdr:from>
    <xdr:ext cx="762000" cy="259045"/>
    <xdr:sp macro="" textlink="">
      <xdr:nvSpPr>
        <xdr:cNvPr id="217" name="テキスト ボックス 216"/>
        <xdr:cNvSpPr txBox="1"/>
      </xdr:nvSpPr>
      <xdr:spPr>
        <a:xfrm>
          <a:off x="2844800" y="1376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106152</xdr:rowOff>
    </xdr:from>
    <xdr:to>
      <xdr:col>11</xdr:col>
      <xdr:colOff>82550</xdr:colOff>
      <xdr:row>82</xdr:row>
      <xdr:rowOff>36302</xdr:rowOff>
    </xdr:to>
    <xdr:sp macro="" textlink="">
      <xdr:nvSpPr>
        <xdr:cNvPr id="218" name="楕円 217"/>
        <xdr:cNvSpPr/>
      </xdr:nvSpPr>
      <xdr:spPr>
        <a:xfrm>
          <a:off x="2286000" y="139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46479</xdr:rowOff>
    </xdr:from>
    <xdr:ext cx="762000" cy="259045"/>
    <xdr:sp macro="" textlink="">
      <xdr:nvSpPr>
        <xdr:cNvPr id="219" name="テキスト ボックス 218"/>
        <xdr:cNvSpPr txBox="1"/>
      </xdr:nvSpPr>
      <xdr:spPr>
        <a:xfrm>
          <a:off x="1955800" y="1376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113285</xdr:rowOff>
    </xdr:from>
    <xdr:to>
      <xdr:col>7</xdr:col>
      <xdr:colOff>31750</xdr:colOff>
      <xdr:row>82</xdr:row>
      <xdr:rowOff>43435</xdr:rowOff>
    </xdr:to>
    <xdr:sp macro="" textlink="">
      <xdr:nvSpPr>
        <xdr:cNvPr id="220" name="楕円 219"/>
        <xdr:cNvSpPr/>
      </xdr:nvSpPr>
      <xdr:spPr>
        <a:xfrm>
          <a:off x="1397000" y="140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53612</xdr:rowOff>
    </xdr:from>
    <xdr:ext cx="762000" cy="259045"/>
    <xdr:sp macro="" textlink="">
      <xdr:nvSpPr>
        <xdr:cNvPr id="221" name="テキスト ボックス 220"/>
        <xdr:cNvSpPr txBox="1"/>
      </xdr:nvSpPr>
      <xdr:spPr>
        <a:xfrm>
          <a:off x="1066800" y="137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類似団体を上回る原因として、職員の平均年齢が</a:t>
          </a:r>
          <a:r>
            <a:rPr kumimoji="1" lang="en-US" altLang="ja-JP" sz="1300">
              <a:latin typeface="ＭＳ Ｐゴシック" panose="020B0600070205080204" pitchFamily="50" charset="-128"/>
              <a:ea typeface="ＭＳ Ｐゴシック" panose="020B0600070205080204" pitchFamily="50" charset="-128"/>
            </a:rPr>
            <a:t>40.3</a:t>
          </a:r>
          <a:r>
            <a:rPr kumimoji="1" lang="ja-JP" altLang="en-US" sz="1300">
              <a:latin typeface="ＭＳ Ｐゴシック" panose="020B0600070205080204" pitchFamily="50" charset="-128"/>
              <a:ea typeface="ＭＳ Ｐゴシック" panose="020B0600070205080204" pitchFamily="50" charset="-128"/>
            </a:rPr>
            <a:t>歳と県内でも若い水準にあり（類似団体平均</a:t>
          </a:r>
          <a:r>
            <a:rPr kumimoji="1" lang="en-US" altLang="ja-JP" sz="1300">
              <a:latin typeface="ＭＳ Ｐゴシック" panose="020B0600070205080204" pitchFamily="50" charset="-128"/>
              <a:ea typeface="ＭＳ Ｐゴシック" panose="020B0600070205080204" pitchFamily="50" charset="-128"/>
            </a:rPr>
            <a:t>41.7</a:t>
          </a:r>
          <a:r>
            <a:rPr kumimoji="1" lang="ja-JP" altLang="en-US" sz="1300">
              <a:latin typeface="ＭＳ Ｐゴシック" panose="020B0600070205080204" pitchFamily="50" charset="-128"/>
              <a:ea typeface="ＭＳ Ｐゴシック" panose="020B0600070205080204" pitchFamily="50" charset="-128"/>
            </a:rPr>
            <a:t>歳）、そのため昇格する年齢が相対的に若くなることや国家公務員と比較して、管理職へ昇格する割合が高いことなどが理由として挙げられる。</a:t>
          </a:r>
        </a:p>
        <a:p>
          <a:r>
            <a:rPr kumimoji="1" lang="ja-JP" altLang="en-US" sz="1300">
              <a:latin typeface="ＭＳ Ｐゴシック" panose="020B0600070205080204" pitchFamily="50" charset="-128"/>
              <a:ea typeface="ＭＳ Ｐゴシック" panose="020B0600070205080204" pitchFamily="50" charset="-128"/>
            </a:rPr>
            <a:t>　高い水準にあるため、民間企業の平均給与の状況を踏まえ、給与の適正化に努めるとともに、機構改革等により管理職のポストを削減し、指数を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まで低下させることを目標とする。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7" name="直線コネクタ 256"/>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148468</xdr:rowOff>
    </xdr:to>
    <xdr:cxnSp macro="">
      <xdr:nvCxnSpPr>
        <xdr:cNvPr id="260" name="直線コネクタ 259"/>
        <xdr:cNvCxnSpPr/>
      </xdr:nvCxnSpPr>
      <xdr:spPr>
        <a:xfrm flipV="1">
          <a:off x="15290800" y="1494971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148468</xdr:rowOff>
    </xdr:from>
    <xdr:to>
      <xdr:col>72</xdr:col>
      <xdr:colOff>203200</xdr:colOff>
      <xdr:row>88</xdr:row>
      <xdr:rowOff>0</xdr:rowOff>
    </xdr:to>
    <xdr:cxnSp macro="">
      <xdr:nvCxnSpPr>
        <xdr:cNvPr id="263" name="直線コネクタ 262"/>
        <xdr:cNvCxnSpPr/>
      </xdr:nvCxnSpPr>
      <xdr:spPr>
        <a:xfrm flipV="1">
          <a:off x="14401800" y="150646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0</xdr:rowOff>
    </xdr:to>
    <xdr:cxnSp macro="">
      <xdr:nvCxnSpPr>
        <xdr:cNvPr id="266" name="直線コネクタ 265"/>
        <xdr:cNvCxnSpPr/>
      </xdr:nvCxnSpPr>
      <xdr:spPr>
        <a:xfrm>
          <a:off x="13512800" y="150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6" name="楕円 275"/>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7"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8" name="楕円 277"/>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9" name="テキスト ボックス 278"/>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0" name="楕円 279"/>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1" name="テキスト ボックス 280"/>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従来から業務の外部委託や機構改革による部課の統廃合等を進め、組織・人員のスリム化を図ってきた。しかしながら、景気動向による民間採用の好調を受け、近年は十分な新規職員の採用ができず、令和元年度当初の職員数は前年比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人であった。</a:t>
          </a:r>
        </a:p>
        <a:p>
          <a:r>
            <a:rPr kumimoji="1" lang="ja-JP" altLang="en-US" sz="1300">
              <a:latin typeface="ＭＳ Ｐゴシック" panose="020B0600070205080204" pitchFamily="50" charset="-128"/>
              <a:ea typeface="ＭＳ Ｐゴシック" panose="020B0600070205080204" pitchFamily="50" charset="-128"/>
            </a:rPr>
            <a:t>　適正な職員配置が困難な職場もあったため、令和元年度より採用者数を増やし、令和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年度当初で目標値</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人の職員数を実現する見込み。</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67098</xdr:rowOff>
    </xdr:from>
    <xdr:to>
      <xdr:col>81</xdr:col>
      <xdr:colOff>44450</xdr:colOff>
      <xdr:row>61</xdr:row>
      <xdr:rowOff>91229</xdr:rowOff>
    </xdr:to>
    <xdr:cxnSp macro="">
      <xdr:nvCxnSpPr>
        <xdr:cNvPr id="320" name="直線コネクタ 319"/>
        <xdr:cNvCxnSpPr/>
      </xdr:nvCxnSpPr>
      <xdr:spPr>
        <a:xfrm>
          <a:off x="16179800" y="1052554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67098</xdr:rowOff>
    </xdr:from>
    <xdr:to>
      <xdr:col>77</xdr:col>
      <xdr:colOff>44450</xdr:colOff>
      <xdr:row>61</xdr:row>
      <xdr:rowOff>75142</xdr:rowOff>
    </xdr:to>
    <xdr:cxnSp macro="">
      <xdr:nvCxnSpPr>
        <xdr:cNvPr id="323" name="直線コネクタ 322"/>
        <xdr:cNvCxnSpPr/>
      </xdr:nvCxnSpPr>
      <xdr:spPr>
        <a:xfrm flipV="1">
          <a:off x="15290800" y="105255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75142</xdr:rowOff>
    </xdr:from>
    <xdr:to>
      <xdr:col>72</xdr:col>
      <xdr:colOff>203200</xdr:colOff>
      <xdr:row>61</xdr:row>
      <xdr:rowOff>75142</xdr:rowOff>
    </xdr:to>
    <xdr:cxnSp macro="">
      <xdr:nvCxnSpPr>
        <xdr:cNvPr id="326" name="直線コネクタ 325"/>
        <xdr:cNvCxnSpPr/>
      </xdr:nvCxnSpPr>
      <xdr:spPr>
        <a:xfrm>
          <a:off x="14401800" y="1053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53022</xdr:rowOff>
    </xdr:from>
    <xdr:to>
      <xdr:col>68</xdr:col>
      <xdr:colOff>152400</xdr:colOff>
      <xdr:row>61</xdr:row>
      <xdr:rowOff>75142</xdr:rowOff>
    </xdr:to>
    <xdr:cxnSp macro="">
      <xdr:nvCxnSpPr>
        <xdr:cNvPr id="329" name="直線コネクタ 328"/>
        <xdr:cNvCxnSpPr/>
      </xdr:nvCxnSpPr>
      <xdr:spPr>
        <a:xfrm>
          <a:off x="13512800" y="1051147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40429</xdr:rowOff>
    </xdr:from>
    <xdr:to>
      <xdr:col>81</xdr:col>
      <xdr:colOff>95250</xdr:colOff>
      <xdr:row>61</xdr:row>
      <xdr:rowOff>142029</xdr:rowOff>
    </xdr:to>
    <xdr:sp macro="" textlink="">
      <xdr:nvSpPr>
        <xdr:cNvPr id="339" name="楕円 338"/>
        <xdr:cNvSpPr/>
      </xdr:nvSpPr>
      <xdr:spPr>
        <a:xfrm>
          <a:off x="16967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56956</xdr:rowOff>
    </xdr:from>
    <xdr:ext cx="762000" cy="259045"/>
    <xdr:sp macro="" textlink="">
      <xdr:nvSpPr>
        <xdr:cNvPr id="340" name="定員管理の状況該当値テキスト"/>
        <xdr:cNvSpPr txBox="1"/>
      </xdr:nvSpPr>
      <xdr:spPr>
        <a:xfrm>
          <a:off x="17106900" y="103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16298</xdr:rowOff>
    </xdr:from>
    <xdr:to>
      <xdr:col>77</xdr:col>
      <xdr:colOff>95250</xdr:colOff>
      <xdr:row>61</xdr:row>
      <xdr:rowOff>117898</xdr:rowOff>
    </xdr:to>
    <xdr:sp macro="" textlink="">
      <xdr:nvSpPr>
        <xdr:cNvPr id="341" name="楕円 340"/>
        <xdr:cNvSpPr/>
      </xdr:nvSpPr>
      <xdr:spPr>
        <a:xfrm>
          <a:off x="16129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128075</xdr:rowOff>
    </xdr:from>
    <xdr:ext cx="736600" cy="259045"/>
    <xdr:sp macro="" textlink="">
      <xdr:nvSpPr>
        <xdr:cNvPr id="342" name="テキスト ボックス 341"/>
        <xdr:cNvSpPr txBox="1"/>
      </xdr:nvSpPr>
      <xdr:spPr>
        <a:xfrm>
          <a:off x="15798800" y="102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24342</xdr:rowOff>
    </xdr:from>
    <xdr:to>
      <xdr:col>73</xdr:col>
      <xdr:colOff>44450</xdr:colOff>
      <xdr:row>61</xdr:row>
      <xdr:rowOff>125942</xdr:rowOff>
    </xdr:to>
    <xdr:sp macro="" textlink="">
      <xdr:nvSpPr>
        <xdr:cNvPr id="343" name="楕円 342"/>
        <xdr:cNvSpPr/>
      </xdr:nvSpPr>
      <xdr:spPr>
        <a:xfrm>
          <a:off x="15240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136119</xdr:rowOff>
    </xdr:from>
    <xdr:ext cx="762000" cy="259045"/>
    <xdr:sp macro="" textlink="">
      <xdr:nvSpPr>
        <xdr:cNvPr id="344" name="テキスト ボックス 343"/>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24342</xdr:rowOff>
    </xdr:from>
    <xdr:to>
      <xdr:col>68</xdr:col>
      <xdr:colOff>203200</xdr:colOff>
      <xdr:row>61</xdr:row>
      <xdr:rowOff>125942</xdr:rowOff>
    </xdr:to>
    <xdr:sp macro="" textlink="">
      <xdr:nvSpPr>
        <xdr:cNvPr id="345" name="楕円 344"/>
        <xdr:cNvSpPr/>
      </xdr:nvSpPr>
      <xdr:spPr>
        <a:xfrm>
          <a:off x="14351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136119</xdr:rowOff>
    </xdr:from>
    <xdr:ext cx="762000" cy="259045"/>
    <xdr:sp macro="" textlink="">
      <xdr:nvSpPr>
        <xdr:cNvPr id="346" name="テキスト ボックス 345"/>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2222</xdr:rowOff>
    </xdr:from>
    <xdr:to>
      <xdr:col>64</xdr:col>
      <xdr:colOff>152400</xdr:colOff>
      <xdr:row>61</xdr:row>
      <xdr:rowOff>103822</xdr:rowOff>
    </xdr:to>
    <xdr:sp macro="" textlink="">
      <xdr:nvSpPr>
        <xdr:cNvPr id="347" name="楕円 346"/>
        <xdr:cNvSpPr/>
      </xdr:nvSpPr>
      <xdr:spPr>
        <a:xfrm>
          <a:off x="13462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113999</xdr:rowOff>
    </xdr:from>
    <xdr:ext cx="762000" cy="259045"/>
    <xdr:sp macro="" textlink="">
      <xdr:nvSpPr>
        <xdr:cNvPr id="348" name="テキスト ボックス 347"/>
        <xdr:cNvSpPr txBox="1"/>
      </xdr:nvSpPr>
      <xdr:spPr>
        <a:xfrm>
          <a:off x="13131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前年度と同率であり、類似団体と比較し低い水準ではあるものの、県平均は上回っている。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今後は、市債元金の償還終了などにより、年度毎の公債費は減少する見込みだが、学校改修などの大規模事業の実施に市債の発行を予定しており、今後も公債費の適正化に取り組んでいく必要がある。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127000</xdr:rowOff>
    </xdr:to>
    <xdr:cxnSp macro="">
      <xdr:nvCxnSpPr>
        <xdr:cNvPr id="381" name="直線コネクタ 380"/>
        <xdr:cNvCxnSpPr/>
      </xdr:nvCxnSpPr>
      <xdr:spPr>
        <a:xfrm>
          <a:off x="16179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127000</xdr:rowOff>
    </xdr:to>
    <xdr:cxnSp macro="">
      <xdr:nvCxnSpPr>
        <xdr:cNvPr id="384" name="直線コネクタ 383"/>
        <xdr:cNvCxnSpPr/>
      </xdr:nvCxnSpPr>
      <xdr:spPr>
        <a:xfrm>
          <a:off x="15290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102870</xdr:rowOff>
    </xdr:to>
    <xdr:cxnSp macro="">
      <xdr:nvCxnSpPr>
        <xdr:cNvPr id="387" name="直線コネクタ 386"/>
        <xdr:cNvCxnSpPr/>
      </xdr:nvCxnSpPr>
      <xdr:spPr>
        <a:xfrm>
          <a:off x="14401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62654</xdr:rowOff>
    </xdr:to>
    <xdr:cxnSp macro="">
      <xdr:nvCxnSpPr>
        <xdr:cNvPr id="390" name="直線コネクタ 389"/>
        <xdr:cNvCxnSpPr/>
      </xdr:nvCxnSpPr>
      <xdr:spPr>
        <a:xfrm flipV="1">
          <a:off x="13512800" y="691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1"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3" name="テキスト ボックス 402"/>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4" name="楕円 403"/>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5" name="テキスト ボックス 40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6" name="楕円 405"/>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7" name="テキスト ボックス 406"/>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8" name="楕円 407"/>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9" name="テキスト ボックス 408"/>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及び県内平均を下回っている。増加の要因は、大規模事業の財源として基金を活用したことなどにより充当可能財源等が減少したことが挙げられる。一方で、学校空調設備整備などにより一般会計における市債残高は増加した。</a:t>
          </a:r>
        </a:p>
        <a:p>
          <a:r>
            <a:rPr kumimoji="1" lang="ja-JP" altLang="en-US" sz="1300">
              <a:latin typeface="ＭＳ Ｐゴシック" panose="020B0600070205080204" pitchFamily="50" charset="-128"/>
              <a:ea typeface="ＭＳ Ｐゴシック" panose="020B0600070205080204" pitchFamily="50" charset="-128"/>
            </a:rPr>
            <a:t>　今後、老朽化した学校の改修や新ごみ処理施設整備などの大規模事業の実施に市債の発行を予定していることから、将来負担が増加しないよう、財政措置のある市債の活用を進め、財政の健全化に努める。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168360</xdr:rowOff>
    </xdr:from>
    <xdr:to>
      <xdr:col>81</xdr:col>
      <xdr:colOff>44450</xdr:colOff>
      <xdr:row>14</xdr:row>
      <xdr:rowOff>1736</xdr:rowOff>
    </xdr:to>
    <xdr:cxnSp macro="">
      <xdr:nvCxnSpPr>
        <xdr:cNvPr id="443" name="直線コネクタ 442"/>
        <xdr:cNvCxnSpPr/>
      </xdr:nvCxnSpPr>
      <xdr:spPr>
        <a:xfrm>
          <a:off x="16179800" y="239721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168360</xdr:rowOff>
    </xdr:from>
    <xdr:to>
      <xdr:col>77</xdr:col>
      <xdr:colOff>44450</xdr:colOff>
      <xdr:row>14</xdr:row>
      <xdr:rowOff>46778</xdr:rowOff>
    </xdr:to>
    <xdr:cxnSp macro="">
      <xdr:nvCxnSpPr>
        <xdr:cNvPr id="446" name="直線コネクタ 445"/>
        <xdr:cNvCxnSpPr/>
      </xdr:nvCxnSpPr>
      <xdr:spPr>
        <a:xfrm flipV="1">
          <a:off x="15290800" y="2397210"/>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46778</xdr:rowOff>
    </xdr:from>
    <xdr:to>
      <xdr:col>72</xdr:col>
      <xdr:colOff>203200</xdr:colOff>
      <xdr:row>14</xdr:row>
      <xdr:rowOff>169037</xdr:rowOff>
    </xdr:to>
    <xdr:cxnSp macro="">
      <xdr:nvCxnSpPr>
        <xdr:cNvPr id="449" name="直線コネクタ 448"/>
        <xdr:cNvCxnSpPr/>
      </xdr:nvCxnSpPr>
      <xdr:spPr>
        <a:xfrm flipV="1">
          <a:off x="14401800" y="2447078"/>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169037</xdr:rowOff>
    </xdr:from>
    <xdr:to>
      <xdr:col>68</xdr:col>
      <xdr:colOff>152400</xdr:colOff>
      <xdr:row>15</xdr:row>
      <xdr:rowOff>33782</xdr:rowOff>
    </xdr:to>
    <xdr:cxnSp macro="">
      <xdr:nvCxnSpPr>
        <xdr:cNvPr id="452" name="直線コネクタ 451"/>
        <xdr:cNvCxnSpPr/>
      </xdr:nvCxnSpPr>
      <xdr:spPr>
        <a:xfrm flipV="1">
          <a:off x="13512800" y="256933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122386</xdr:rowOff>
    </xdr:from>
    <xdr:to>
      <xdr:col>81</xdr:col>
      <xdr:colOff>95250</xdr:colOff>
      <xdr:row>14</xdr:row>
      <xdr:rowOff>52536</xdr:rowOff>
    </xdr:to>
    <xdr:sp macro="" textlink="">
      <xdr:nvSpPr>
        <xdr:cNvPr id="462" name="楕円 461"/>
        <xdr:cNvSpPr/>
      </xdr:nvSpPr>
      <xdr:spPr>
        <a:xfrm>
          <a:off x="16967200" y="235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43663</xdr:rowOff>
    </xdr:from>
    <xdr:ext cx="762000" cy="259045"/>
    <xdr:sp macro="" textlink="">
      <xdr:nvSpPr>
        <xdr:cNvPr id="463" name="将来負担の状況該当値テキスト"/>
        <xdr:cNvSpPr txBox="1"/>
      </xdr:nvSpPr>
      <xdr:spPr>
        <a:xfrm>
          <a:off x="17106900" y="227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117560</xdr:rowOff>
    </xdr:from>
    <xdr:to>
      <xdr:col>77</xdr:col>
      <xdr:colOff>95250</xdr:colOff>
      <xdr:row>14</xdr:row>
      <xdr:rowOff>47710</xdr:rowOff>
    </xdr:to>
    <xdr:sp macro="" textlink="">
      <xdr:nvSpPr>
        <xdr:cNvPr id="464" name="楕円 463"/>
        <xdr:cNvSpPr/>
      </xdr:nvSpPr>
      <xdr:spPr>
        <a:xfrm>
          <a:off x="161290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57887</xdr:rowOff>
    </xdr:from>
    <xdr:ext cx="736600" cy="259045"/>
    <xdr:sp macro="" textlink="">
      <xdr:nvSpPr>
        <xdr:cNvPr id="465" name="テキスト ボックス 464"/>
        <xdr:cNvSpPr txBox="1"/>
      </xdr:nvSpPr>
      <xdr:spPr>
        <a:xfrm>
          <a:off x="15798800" y="2115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167428</xdr:rowOff>
    </xdr:from>
    <xdr:to>
      <xdr:col>73</xdr:col>
      <xdr:colOff>44450</xdr:colOff>
      <xdr:row>14</xdr:row>
      <xdr:rowOff>97578</xdr:rowOff>
    </xdr:to>
    <xdr:sp macro="" textlink="">
      <xdr:nvSpPr>
        <xdr:cNvPr id="466" name="楕円 465"/>
        <xdr:cNvSpPr/>
      </xdr:nvSpPr>
      <xdr:spPr>
        <a:xfrm>
          <a:off x="15240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107755</xdr:rowOff>
    </xdr:from>
    <xdr:ext cx="762000" cy="259045"/>
    <xdr:sp macro="" textlink="">
      <xdr:nvSpPr>
        <xdr:cNvPr id="467" name="テキスト ボックス 466"/>
        <xdr:cNvSpPr txBox="1"/>
      </xdr:nvSpPr>
      <xdr:spPr>
        <a:xfrm>
          <a:off x="14909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118237</xdr:rowOff>
    </xdr:from>
    <xdr:to>
      <xdr:col>68</xdr:col>
      <xdr:colOff>203200</xdr:colOff>
      <xdr:row>15</xdr:row>
      <xdr:rowOff>48387</xdr:rowOff>
    </xdr:to>
    <xdr:sp macro="" textlink="">
      <xdr:nvSpPr>
        <xdr:cNvPr id="468" name="楕円 467"/>
        <xdr:cNvSpPr/>
      </xdr:nvSpPr>
      <xdr:spPr>
        <a:xfrm>
          <a:off x="14351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58564</xdr:rowOff>
    </xdr:from>
    <xdr:ext cx="762000" cy="259045"/>
    <xdr:sp macro="" textlink="">
      <xdr:nvSpPr>
        <xdr:cNvPr id="469" name="テキスト ボックス 468"/>
        <xdr:cNvSpPr txBox="1"/>
      </xdr:nvSpPr>
      <xdr:spPr>
        <a:xfrm>
          <a:off x="14020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70" name="楕円 469"/>
        <xdr:cNvSpPr/>
      </xdr:nvSpPr>
      <xdr:spPr>
        <a:xfrm>
          <a:off x="13462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94759</xdr:rowOff>
    </xdr:from>
    <xdr:ext cx="762000" cy="259045"/>
    <xdr:sp macro="" textlink="">
      <xdr:nvSpPr>
        <xdr:cNvPr id="471" name="テキスト ボックス 470"/>
        <xdr:cNvSpPr txBox="1"/>
      </xdr:nvSpPr>
      <xdr:spPr>
        <a:xfrm>
          <a:off x="13131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ポイントの増となり、類似団体平均は上回っている状況である。主な要因としては、定年退職者数の増加により退職手当が増加したこと、人事院勧告による職員給与改定による増加などが挙げられる。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今後、職員数は類似団体平均と比較して少なく増員を予定しており、比率が上昇することが見込まれることから、今後も人件費の適正化に取り組んでいく必要がある。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8890</xdr:rowOff>
    </xdr:to>
    <xdr:cxnSp macro="">
      <xdr:nvCxnSpPr>
        <xdr:cNvPr id="66" name="直線コネクタ 65"/>
        <xdr:cNvCxnSpPr/>
      </xdr:nvCxnSpPr>
      <xdr:spPr>
        <a:xfrm>
          <a:off x="3987800" y="6291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31750</xdr:rowOff>
    </xdr:to>
    <xdr:cxnSp macro="">
      <xdr:nvCxnSpPr>
        <xdr:cNvPr id="69" name="直線コネクタ 68"/>
        <xdr:cNvCxnSpPr/>
      </xdr:nvCxnSpPr>
      <xdr:spPr>
        <a:xfrm flipV="1">
          <a:off x="3098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31750</xdr:rowOff>
    </xdr:to>
    <xdr:cxnSp macro="">
      <xdr:nvCxnSpPr>
        <xdr:cNvPr id="72" name="直線コネクタ 71"/>
        <xdr:cNvCxnSpPr/>
      </xdr:nvCxnSpPr>
      <xdr:spPr>
        <a:xfrm>
          <a:off x="2209800" y="635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8890</xdr:rowOff>
    </xdr:to>
    <xdr:cxnSp macro="">
      <xdr:nvCxnSpPr>
        <xdr:cNvPr id="75" name="直線コネクタ 74"/>
        <xdr:cNvCxnSpPr/>
      </xdr:nvCxnSpPr>
      <xdr:spPr>
        <a:xfrm>
          <a:off x="1320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県内平均と比較すると高い水準にある。主な要因は、市の独自事業として実施している少人数学級やチームティーチング等の非常勤講師に係る賃金のほか、市単独で行っている都市美化センターの運転管理、単独校方式による給食調理業務委託の実施等が挙げられる。なお、令和元年度はプレミアム付商品券事業の実施により増加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今後も引き続き事業の検証・見直しを行い、効率化を図る。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28702</xdr:rowOff>
    </xdr:from>
    <xdr:to>
      <xdr:col>82</xdr:col>
      <xdr:colOff>107950</xdr:colOff>
      <xdr:row>19</xdr:row>
      <xdr:rowOff>74422</xdr:rowOff>
    </xdr:to>
    <xdr:cxnSp macro="">
      <xdr:nvCxnSpPr>
        <xdr:cNvPr id="125" name="直線コネクタ 124"/>
        <xdr:cNvCxnSpPr/>
      </xdr:nvCxnSpPr>
      <xdr:spPr>
        <a:xfrm>
          <a:off x="15671800" y="32862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28702</xdr:rowOff>
    </xdr:from>
    <xdr:to>
      <xdr:col>78</xdr:col>
      <xdr:colOff>69850</xdr:colOff>
      <xdr:row>19</xdr:row>
      <xdr:rowOff>28702</xdr:rowOff>
    </xdr:to>
    <xdr:cxnSp macro="">
      <xdr:nvCxnSpPr>
        <xdr:cNvPr id="128" name="直線コネクタ 127"/>
        <xdr:cNvCxnSpPr/>
      </xdr:nvCxnSpPr>
      <xdr:spPr>
        <a:xfrm>
          <a:off x="14782800" y="3286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10414</xdr:rowOff>
    </xdr:from>
    <xdr:to>
      <xdr:col>73</xdr:col>
      <xdr:colOff>180975</xdr:colOff>
      <xdr:row>19</xdr:row>
      <xdr:rowOff>28702</xdr:rowOff>
    </xdr:to>
    <xdr:cxnSp macro="">
      <xdr:nvCxnSpPr>
        <xdr:cNvPr id="131" name="直線コネクタ 130"/>
        <xdr:cNvCxnSpPr/>
      </xdr:nvCxnSpPr>
      <xdr:spPr>
        <a:xfrm>
          <a:off x="13893800" y="32679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10414</xdr:rowOff>
    </xdr:from>
    <xdr:to>
      <xdr:col>69</xdr:col>
      <xdr:colOff>92075</xdr:colOff>
      <xdr:row>19</xdr:row>
      <xdr:rowOff>46990</xdr:rowOff>
    </xdr:to>
    <xdr:cxnSp macro="">
      <xdr:nvCxnSpPr>
        <xdr:cNvPr id="134" name="直線コネクタ 133"/>
        <xdr:cNvCxnSpPr/>
      </xdr:nvCxnSpPr>
      <xdr:spPr>
        <a:xfrm flipV="1">
          <a:off x="13004800" y="32679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23622</xdr:rowOff>
    </xdr:from>
    <xdr:to>
      <xdr:col>82</xdr:col>
      <xdr:colOff>158750</xdr:colOff>
      <xdr:row>19</xdr:row>
      <xdr:rowOff>125222</xdr:rowOff>
    </xdr:to>
    <xdr:sp macro="" textlink="">
      <xdr:nvSpPr>
        <xdr:cNvPr id="144" name="楕円 143"/>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167149</xdr:rowOff>
    </xdr:from>
    <xdr:ext cx="762000" cy="259045"/>
    <xdr:sp macro="" textlink="">
      <xdr:nvSpPr>
        <xdr:cNvPr id="145" name="物件費該当値テキスト"/>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149352</xdr:rowOff>
    </xdr:from>
    <xdr:to>
      <xdr:col>78</xdr:col>
      <xdr:colOff>120650</xdr:colOff>
      <xdr:row>19</xdr:row>
      <xdr:rowOff>79502</xdr:rowOff>
    </xdr:to>
    <xdr:sp macro="" textlink="">
      <xdr:nvSpPr>
        <xdr:cNvPr id="146" name="楕円 145"/>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64279</xdr:rowOff>
    </xdr:from>
    <xdr:ext cx="736600" cy="259045"/>
    <xdr:sp macro="" textlink="">
      <xdr:nvSpPr>
        <xdr:cNvPr id="147" name="テキスト ボックス 146"/>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149352</xdr:rowOff>
    </xdr:from>
    <xdr:to>
      <xdr:col>74</xdr:col>
      <xdr:colOff>31750</xdr:colOff>
      <xdr:row>19</xdr:row>
      <xdr:rowOff>79502</xdr:rowOff>
    </xdr:to>
    <xdr:sp macro="" textlink="">
      <xdr:nvSpPr>
        <xdr:cNvPr id="148" name="楕円 147"/>
        <xdr:cNvSpPr/>
      </xdr:nvSpPr>
      <xdr:spPr>
        <a:xfrm>
          <a:off x="14732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64279</xdr:rowOff>
    </xdr:from>
    <xdr:ext cx="762000" cy="259045"/>
    <xdr:sp macro="" textlink="">
      <xdr:nvSpPr>
        <xdr:cNvPr id="149" name="テキスト ボックス 148"/>
        <xdr:cNvSpPr txBox="1"/>
      </xdr:nvSpPr>
      <xdr:spPr>
        <a:xfrm>
          <a:off x="14401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50" name="楕円 149"/>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1" name="テキスト ボックス 150"/>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2" name="楕円 151"/>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3" name="テキスト ボックス 152"/>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ポイント増加し、類似団体平均を上回っているが、県内平均は下回っている。</a:t>
          </a:r>
        </a:p>
        <a:p>
          <a:r>
            <a:rPr kumimoji="1" lang="ja-JP" altLang="en-US" sz="1300">
              <a:latin typeface="ＭＳ Ｐゴシック" panose="020B0600070205080204" pitchFamily="50" charset="-128"/>
              <a:ea typeface="ＭＳ Ｐゴシック" panose="020B0600070205080204" pitchFamily="50" charset="-128"/>
            </a:rPr>
            <a:t>　主な増加の要因は、利用者数の増加により障害児支援給付や障害者自立支援給付が増加したことなどが考えられる。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今後は、障害者支援の充実や高齢化による増加が見込まれる一方、少子化により児童手当等は減少しており、扶助費の増加は緩やかになると見込まれる。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168148</xdr:rowOff>
    </xdr:from>
    <xdr:to>
      <xdr:col>24</xdr:col>
      <xdr:colOff>25400</xdr:colOff>
      <xdr:row>57</xdr:row>
      <xdr:rowOff>97282</xdr:rowOff>
    </xdr:to>
    <xdr:cxnSp macro="">
      <xdr:nvCxnSpPr>
        <xdr:cNvPr id="184" name="直線コネクタ 183"/>
        <xdr:cNvCxnSpPr/>
      </xdr:nvCxnSpPr>
      <xdr:spPr>
        <a:xfrm>
          <a:off x="3987800" y="97693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149860</xdr:rowOff>
    </xdr:from>
    <xdr:to>
      <xdr:col>19</xdr:col>
      <xdr:colOff>187325</xdr:colOff>
      <xdr:row>56</xdr:row>
      <xdr:rowOff>168148</xdr:rowOff>
    </xdr:to>
    <xdr:cxnSp macro="">
      <xdr:nvCxnSpPr>
        <xdr:cNvPr id="187" name="直線コネクタ 186"/>
        <xdr:cNvCxnSpPr/>
      </xdr:nvCxnSpPr>
      <xdr:spPr>
        <a:xfrm>
          <a:off x="3098800" y="9751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56</xdr:row>
      <xdr:rowOff>149860</xdr:rowOff>
    </xdr:to>
    <xdr:cxnSp macro="">
      <xdr:nvCxnSpPr>
        <xdr:cNvPr id="190" name="直線コネクタ 189"/>
        <xdr:cNvCxnSpPr/>
      </xdr:nvCxnSpPr>
      <xdr:spPr>
        <a:xfrm>
          <a:off x="2209800" y="9723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85852</xdr:rowOff>
    </xdr:from>
    <xdr:to>
      <xdr:col>11</xdr:col>
      <xdr:colOff>9525</xdr:colOff>
      <xdr:row>56</xdr:row>
      <xdr:rowOff>122428</xdr:rowOff>
    </xdr:to>
    <xdr:cxnSp macro="">
      <xdr:nvCxnSpPr>
        <xdr:cNvPr id="193" name="直線コネクタ 192"/>
        <xdr:cNvCxnSpPr/>
      </xdr:nvCxnSpPr>
      <xdr:spPr>
        <a:xfrm>
          <a:off x="1320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46482</xdr:rowOff>
    </xdr:from>
    <xdr:to>
      <xdr:col>24</xdr:col>
      <xdr:colOff>76200</xdr:colOff>
      <xdr:row>57</xdr:row>
      <xdr:rowOff>148082</xdr:rowOff>
    </xdr:to>
    <xdr:sp macro="" textlink="">
      <xdr:nvSpPr>
        <xdr:cNvPr id="203" name="楕円 202"/>
        <xdr:cNvSpPr/>
      </xdr:nvSpPr>
      <xdr:spPr>
        <a:xfrm>
          <a:off x="4775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18559</xdr:rowOff>
    </xdr:from>
    <xdr:ext cx="762000" cy="259045"/>
    <xdr:sp macro="" textlink="">
      <xdr:nvSpPr>
        <xdr:cNvPr id="204" name="扶助費該当値テキスト"/>
        <xdr:cNvSpPr txBox="1"/>
      </xdr:nvSpPr>
      <xdr:spPr>
        <a:xfrm>
          <a:off x="4914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117348</xdr:rowOff>
    </xdr:from>
    <xdr:to>
      <xdr:col>20</xdr:col>
      <xdr:colOff>38100</xdr:colOff>
      <xdr:row>57</xdr:row>
      <xdr:rowOff>47498</xdr:rowOff>
    </xdr:to>
    <xdr:sp macro="" textlink="">
      <xdr:nvSpPr>
        <xdr:cNvPr id="205" name="楕円 204"/>
        <xdr:cNvSpPr/>
      </xdr:nvSpPr>
      <xdr:spPr>
        <a:xfrm>
          <a:off x="3937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32275</xdr:rowOff>
    </xdr:from>
    <xdr:ext cx="736600" cy="259045"/>
    <xdr:sp macro="" textlink="">
      <xdr:nvSpPr>
        <xdr:cNvPr id="206" name="テキスト ボックス 205"/>
        <xdr:cNvSpPr txBox="1"/>
      </xdr:nvSpPr>
      <xdr:spPr>
        <a:xfrm>
          <a:off x="3606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7" name="楕円 206"/>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08" name="テキスト ボックス 207"/>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09" name="楕円 208"/>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0" name="テキスト ボックス 209"/>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35052</xdr:rowOff>
    </xdr:from>
    <xdr:to>
      <xdr:col>6</xdr:col>
      <xdr:colOff>171450</xdr:colOff>
      <xdr:row>56</xdr:row>
      <xdr:rowOff>136652</xdr:rowOff>
    </xdr:to>
    <xdr:sp macro="" textlink="">
      <xdr:nvSpPr>
        <xdr:cNvPr id="211" name="楕円 210"/>
        <xdr:cNvSpPr/>
      </xdr:nvSpPr>
      <xdr:spPr>
        <a:xfrm>
          <a:off x="1270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121429</xdr:rowOff>
    </xdr:from>
    <xdr:ext cx="762000" cy="259045"/>
    <xdr:sp macro="" textlink="">
      <xdr:nvSpPr>
        <xdr:cNvPr id="212" name="テキスト ボックス 211"/>
        <xdr:cNvSpPr txBox="1"/>
      </xdr:nvSpPr>
      <xdr:spPr>
        <a:xfrm>
          <a:off x="939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下回った。減少の主な要因は、令和元年度から下水道事業が地方公営企業法の財務規定を一部適用したことにより、「その他」に含まれる「繰出金」が、「補助費等」と「貸付金及び出資金（その他）」に区分されるようになったことが挙げ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138430</xdr:rowOff>
    </xdr:to>
    <xdr:cxnSp macro="">
      <xdr:nvCxnSpPr>
        <xdr:cNvPr id="245" name="直線コネクタ 244"/>
        <xdr:cNvCxnSpPr/>
      </xdr:nvCxnSpPr>
      <xdr:spPr>
        <a:xfrm flipV="1">
          <a:off x="15671800" y="96977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146050</xdr:rowOff>
    </xdr:to>
    <xdr:cxnSp macro="">
      <xdr:nvCxnSpPr>
        <xdr:cNvPr id="248" name="直線コネクタ 247"/>
        <xdr:cNvCxnSpPr/>
      </xdr:nvCxnSpPr>
      <xdr:spPr>
        <a:xfrm flipV="1">
          <a:off x="14782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146050</xdr:rowOff>
    </xdr:to>
    <xdr:cxnSp macro="">
      <xdr:nvCxnSpPr>
        <xdr:cNvPr id="251" name="直線コネクタ 250"/>
        <xdr:cNvCxnSpPr/>
      </xdr:nvCxnSpPr>
      <xdr:spPr>
        <a:xfrm>
          <a:off x="13893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57</xdr:row>
      <xdr:rowOff>130810</xdr:rowOff>
    </xdr:to>
    <xdr:cxnSp macro="">
      <xdr:nvCxnSpPr>
        <xdr:cNvPr id="254" name="直線コネクタ 253"/>
        <xdr:cNvCxnSpPr/>
      </xdr:nvCxnSpPr>
      <xdr:spPr>
        <a:xfrm>
          <a:off x="13004800" y="990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4" name="楕円 263"/>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5"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6" name="楕円 265"/>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7" name="テキスト ボックス 266"/>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68" name="楕円 267"/>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69" name="テキスト ボックス 268"/>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0" name="楕円 269"/>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1" name="テキスト ボックス 270"/>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2" name="楕円 271"/>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3" name="テキスト ボックス 272"/>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年度以降増加傾向にあり、令和元年度は前年度と比較して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や県内平均と比較すると低い水準にある。増加の主な要因は、ふるさと納税の記念品や、広域ごみ処理施設の整備を進めていくために一部事務組合に拠出している負担金の増加、令和元年度から下水道事業が法適用したことにより繰出金の一部が補助費等に区分されるようになったことなどが挙げられ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83566</xdr:rowOff>
    </xdr:to>
    <xdr:cxnSp macro="">
      <xdr:nvCxnSpPr>
        <xdr:cNvPr id="303" name="直線コネクタ 302"/>
        <xdr:cNvCxnSpPr/>
      </xdr:nvCxnSpPr>
      <xdr:spPr>
        <a:xfrm>
          <a:off x="15671800" y="60294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28702</xdr:rowOff>
    </xdr:to>
    <xdr:cxnSp macro="">
      <xdr:nvCxnSpPr>
        <xdr:cNvPr id="306" name="直線コネクタ 305"/>
        <xdr:cNvCxnSpPr/>
      </xdr:nvCxnSpPr>
      <xdr:spPr>
        <a:xfrm>
          <a:off x="14782800" y="6011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10414</xdr:rowOff>
    </xdr:to>
    <xdr:cxnSp macro="">
      <xdr:nvCxnSpPr>
        <xdr:cNvPr id="309" name="直線コネクタ 308"/>
        <xdr:cNvCxnSpPr/>
      </xdr:nvCxnSpPr>
      <xdr:spPr>
        <a:xfrm>
          <a:off x="13893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163576</xdr:rowOff>
    </xdr:to>
    <xdr:cxnSp macro="">
      <xdr:nvCxnSpPr>
        <xdr:cNvPr id="312" name="直線コネクタ 311"/>
        <xdr:cNvCxnSpPr/>
      </xdr:nvCxnSpPr>
      <xdr:spPr>
        <a:xfrm>
          <a:off x="13004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2" name="楕円 321"/>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3"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4" name="楕円 323"/>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5" name="テキスト ボックス 324"/>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26" name="楕円 325"/>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27" name="テキスト ボックス 326"/>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28" name="楕円 327"/>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29" name="テキスト ボックス 328"/>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0" name="楕円 329"/>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1" name="テキスト ボックス 330"/>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ポイント減少し、県内平均は上回っているものの、類似団体平均は下回っている。減少の要因は、平成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年度に償還が終了した事業が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件あり、公債費が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今後も、償還終了により年度毎の公債費は減少する見込みだが、今後の大規模事業の実施に市債の発行を予定しており、今後も公債費の適正化に取り組んでいく必要がある。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46989</xdr:rowOff>
    </xdr:to>
    <xdr:cxnSp macro="">
      <xdr:nvCxnSpPr>
        <xdr:cNvPr id="361" name="直線コネクタ 360"/>
        <xdr:cNvCxnSpPr/>
      </xdr:nvCxnSpPr>
      <xdr:spPr>
        <a:xfrm flipV="1">
          <a:off x="3987800" y="132120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46989</xdr:rowOff>
    </xdr:to>
    <xdr:cxnSp macro="">
      <xdr:nvCxnSpPr>
        <xdr:cNvPr id="364" name="直線コネクタ 363"/>
        <xdr:cNvCxnSpPr/>
      </xdr:nvCxnSpPr>
      <xdr:spPr>
        <a:xfrm>
          <a:off x="3098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37846</xdr:rowOff>
    </xdr:to>
    <xdr:cxnSp macro="">
      <xdr:nvCxnSpPr>
        <xdr:cNvPr id="367" name="直線コネクタ 366"/>
        <xdr:cNvCxnSpPr/>
      </xdr:nvCxnSpPr>
      <xdr:spPr>
        <a:xfrm>
          <a:off x="2209800" y="13193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163576</xdr:rowOff>
    </xdr:to>
    <xdr:cxnSp macro="">
      <xdr:nvCxnSpPr>
        <xdr:cNvPr id="370" name="直線コネクタ 369"/>
        <xdr:cNvCxnSpPr/>
      </xdr:nvCxnSpPr>
      <xdr:spPr>
        <a:xfrm>
          <a:off x="1320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0" name="楕円 379"/>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1"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2" name="楕円 381"/>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3" name="テキスト ボックス 382"/>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4" name="楕円 383"/>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5" name="テキスト ボックス 384"/>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6" name="楕円 385"/>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7" name="テキスト ボックス 386"/>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88" name="楕円 387"/>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89" name="テキスト ボックス 388"/>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ポイント増加し、類似団体平均及び県内平均を上回っている。主な要因として、物件費の経常収支の割合が特に大きいことが挙げられる。</a:t>
          </a:r>
        </a:p>
        <a:p>
          <a:r>
            <a:rPr kumimoji="1" lang="ja-JP" altLang="en-US" sz="1300">
              <a:latin typeface="ＭＳ Ｐゴシック" panose="020B0600070205080204" pitchFamily="50" charset="-128"/>
              <a:ea typeface="ＭＳ Ｐゴシック" panose="020B0600070205080204" pitchFamily="50" charset="-128"/>
            </a:rPr>
            <a:t>　今後は、扶助費と人件費の増加が見込まれるため、事務事業の検証・見直しによりコスト削減を図るなど健全な財政運営に努める。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77</xdr:row>
      <xdr:rowOff>39370</xdr:rowOff>
    </xdr:to>
    <xdr:cxnSp macro="">
      <xdr:nvCxnSpPr>
        <xdr:cNvPr id="422" name="直線コネクタ 421"/>
        <xdr:cNvCxnSpPr/>
      </xdr:nvCxnSpPr>
      <xdr:spPr>
        <a:xfrm>
          <a:off x="15671800" y="132105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31750</xdr:rowOff>
    </xdr:to>
    <xdr:cxnSp macro="">
      <xdr:nvCxnSpPr>
        <xdr:cNvPr id="425" name="直線コネクタ 424"/>
        <xdr:cNvCxnSpPr/>
      </xdr:nvCxnSpPr>
      <xdr:spPr>
        <a:xfrm flipV="1">
          <a:off x="14782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31750</xdr:rowOff>
    </xdr:to>
    <xdr:cxnSp macro="">
      <xdr:nvCxnSpPr>
        <xdr:cNvPr id="428" name="直線コネクタ 427"/>
        <xdr:cNvCxnSpPr/>
      </xdr:nvCxnSpPr>
      <xdr:spPr>
        <a:xfrm>
          <a:off x="13893800" y="13180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76</xdr:row>
      <xdr:rowOff>149861</xdr:rowOff>
    </xdr:to>
    <xdr:cxnSp macro="">
      <xdr:nvCxnSpPr>
        <xdr:cNvPr id="431" name="直線コネクタ 430"/>
        <xdr:cNvCxnSpPr/>
      </xdr:nvCxnSpPr>
      <xdr:spPr>
        <a:xfrm>
          <a:off x="13004800" y="13168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1" name="楕円 440"/>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132097</xdr:rowOff>
    </xdr:from>
    <xdr:ext cx="762000" cy="259045"/>
    <xdr:sp macro="" textlink="">
      <xdr:nvSpPr>
        <xdr:cNvPr id="442" name="公債費以外該当値テキスト"/>
        <xdr:cNvSpPr txBox="1"/>
      </xdr:nvSpPr>
      <xdr:spPr>
        <a:xfrm>
          <a:off x="16598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3" name="楕円 442"/>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44466</xdr:rowOff>
    </xdr:from>
    <xdr:ext cx="736600" cy="259045"/>
    <xdr:sp macro="" textlink="">
      <xdr:nvSpPr>
        <xdr:cNvPr id="444" name="テキスト ボックス 443"/>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45" name="楕円 444"/>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46" name="テキスト ボックス 445"/>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47" name="楕円 446"/>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48" name="テキスト ボックス 447"/>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49" name="楕円 448"/>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2557</xdr:rowOff>
    </xdr:from>
    <xdr:ext cx="762000" cy="259045"/>
    <xdr:sp macro="" textlink="">
      <xdr:nvSpPr>
        <xdr:cNvPr id="450" name="テキスト ボックス 449"/>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101555</xdr:rowOff>
    </xdr:from>
    <xdr:to>
      <xdr:col>29</xdr:col>
      <xdr:colOff>127000</xdr:colOff>
      <xdr:row>18</xdr:row>
      <xdr:rowOff>105408</xdr:rowOff>
    </xdr:to>
    <xdr:cxnSp macro="">
      <xdr:nvCxnSpPr>
        <xdr:cNvPr id="52" name="直線コネクタ 51"/>
        <xdr:cNvCxnSpPr/>
      </xdr:nvCxnSpPr>
      <xdr:spPr bwMode="auto">
        <a:xfrm>
          <a:off x="5003800" y="3235280"/>
          <a:ext cx="6477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99513</xdr:rowOff>
    </xdr:from>
    <xdr:to>
      <xdr:col>26</xdr:col>
      <xdr:colOff>50800</xdr:colOff>
      <xdr:row>18</xdr:row>
      <xdr:rowOff>101555</xdr:rowOff>
    </xdr:to>
    <xdr:cxnSp macro="">
      <xdr:nvCxnSpPr>
        <xdr:cNvPr id="55" name="直線コネクタ 54"/>
        <xdr:cNvCxnSpPr/>
      </xdr:nvCxnSpPr>
      <xdr:spPr bwMode="auto">
        <a:xfrm>
          <a:off x="4305300" y="3233238"/>
          <a:ext cx="698500" cy="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99513</xdr:rowOff>
    </xdr:from>
    <xdr:to>
      <xdr:col>22</xdr:col>
      <xdr:colOff>114300</xdr:colOff>
      <xdr:row>18</xdr:row>
      <xdr:rowOff>100199</xdr:rowOff>
    </xdr:to>
    <xdr:cxnSp macro="">
      <xdr:nvCxnSpPr>
        <xdr:cNvPr id="58" name="直線コネクタ 57"/>
        <xdr:cNvCxnSpPr/>
      </xdr:nvCxnSpPr>
      <xdr:spPr bwMode="auto">
        <a:xfrm flipV="1">
          <a:off x="3606800" y="3233238"/>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91904</xdr:rowOff>
    </xdr:from>
    <xdr:to>
      <xdr:col>18</xdr:col>
      <xdr:colOff>177800</xdr:colOff>
      <xdr:row>18</xdr:row>
      <xdr:rowOff>100199</xdr:rowOff>
    </xdr:to>
    <xdr:cxnSp macro="">
      <xdr:nvCxnSpPr>
        <xdr:cNvPr id="61" name="直線コネクタ 60"/>
        <xdr:cNvCxnSpPr/>
      </xdr:nvCxnSpPr>
      <xdr:spPr bwMode="auto">
        <a:xfrm>
          <a:off x="2908300" y="3225629"/>
          <a:ext cx="698500" cy="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54608</xdr:rowOff>
    </xdr:from>
    <xdr:to>
      <xdr:col>29</xdr:col>
      <xdr:colOff>177800</xdr:colOff>
      <xdr:row>18</xdr:row>
      <xdr:rowOff>156208</xdr:rowOff>
    </xdr:to>
    <xdr:sp macro="" textlink="">
      <xdr:nvSpPr>
        <xdr:cNvPr id="71" name="楕円 70"/>
        <xdr:cNvSpPr/>
      </xdr:nvSpPr>
      <xdr:spPr bwMode="auto">
        <a:xfrm>
          <a:off x="5600700" y="318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26685</xdr:rowOff>
    </xdr:from>
    <xdr:ext cx="762000" cy="259045"/>
    <xdr:sp macro="" textlink="">
      <xdr:nvSpPr>
        <xdr:cNvPr id="72" name="人口1人当たり決算額の推移該当値テキスト130"/>
        <xdr:cNvSpPr txBox="1"/>
      </xdr:nvSpPr>
      <xdr:spPr>
        <a:xfrm>
          <a:off x="5740400" y="316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50755</xdr:rowOff>
    </xdr:from>
    <xdr:to>
      <xdr:col>26</xdr:col>
      <xdr:colOff>101600</xdr:colOff>
      <xdr:row>18</xdr:row>
      <xdr:rowOff>152355</xdr:rowOff>
    </xdr:to>
    <xdr:sp macro="" textlink="">
      <xdr:nvSpPr>
        <xdr:cNvPr id="73" name="楕円 72"/>
        <xdr:cNvSpPr/>
      </xdr:nvSpPr>
      <xdr:spPr bwMode="auto">
        <a:xfrm>
          <a:off x="4953000" y="31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137132</xdr:rowOff>
    </xdr:from>
    <xdr:ext cx="736600" cy="259045"/>
    <xdr:sp macro="" textlink="">
      <xdr:nvSpPr>
        <xdr:cNvPr id="74" name="テキスト ボックス 73"/>
        <xdr:cNvSpPr txBox="1"/>
      </xdr:nvSpPr>
      <xdr:spPr>
        <a:xfrm>
          <a:off x="4622800" y="32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48713</xdr:rowOff>
    </xdr:from>
    <xdr:to>
      <xdr:col>22</xdr:col>
      <xdr:colOff>165100</xdr:colOff>
      <xdr:row>18</xdr:row>
      <xdr:rowOff>150313</xdr:rowOff>
    </xdr:to>
    <xdr:sp macro="" textlink="">
      <xdr:nvSpPr>
        <xdr:cNvPr id="75" name="楕円 74"/>
        <xdr:cNvSpPr/>
      </xdr:nvSpPr>
      <xdr:spPr bwMode="auto">
        <a:xfrm>
          <a:off x="4254500" y="318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135091</xdr:rowOff>
    </xdr:from>
    <xdr:ext cx="762000" cy="259045"/>
    <xdr:sp macro="" textlink="">
      <xdr:nvSpPr>
        <xdr:cNvPr id="76" name="テキスト ボックス 75"/>
        <xdr:cNvSpPr txBox="1"/>
      </xdr:nvSpPr>
      <xdr:spPr>
        <a:xfrm>
          <a:off x="3924300" y="326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49399</xdr:rowOff>
    </xdr:from>
    <xdr:to>
      <xdr:col>19</xdr:col>
      <xdr:colOff>38100</xdr:colOff>
      <xdr:row>18</xdr:row>
      <xdr:rowOff>150999</xdr:rowOff>
    </xdr:to>
    <xdr:sp macro="" textlink="">
      <xdr:nvSpPr>
        <xdr:cNvPr id="77" name="楕円 76"/>
        <xdr:cNvSpPr/>
      </xdr:nvSpPr>
      <xdr:spPr bwMode="auto">
        <a:xfrm>
          <a:off x="3556000" y="318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135776</xdr:rowOff>
    </xdr:from>
    <xdr:ext cx="762000" cy="259045"/>
    <xdr:sp macro="" textlink="">
      <xdr:nvSpPr>
        <xdr:cNvPr id="78" name="テキスト ボックス 77"/>
        <xdr:cNvSpPr txBox="1"/>
      </xdr:nvSpPr>
      <xdr:spPr>
        <a:xfrm>
          <a:off x="3225800" y="326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41104</xdr:rowOff>
    </xdr:from>
    <xdr:to>
      <xdr:col>15</xdr:col>
      <xdr:colOff>101600</xdr:colOff>
      <xdr:row>18</xdr:row>
      <xdr:rowOff>142704</xdr:rowOff>
    </xdr:to>
    <xdr:sp macro="" textlink="">
      <xdr:nvSpPr>
        <xdr:cNvPr id="79" name="楕円 78"/>
        <xdr:cNvSpPr/>
      </xdr:nvSpPr>
      <xdr:spPr bwMode="auto">
        <a:xfrm>
          <a:off x="2857500" y="3174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127481</xdr:rowOff>
    </xdr:from>
    <xdr:ext cx="762000" cy="259045"/>
    <xdr:sp macro="" textlink="">
      <xdr:nvSpPr>
        <xdr:cNvPr id="80" name="テキスト ボックス 79"/>
        <xdr:cNvSpPr txBox="1"/>
      </xdr:nvSpPr>
      <xdr:spPr>
        <a:xfrm>
          <a:off x="2527300" y="326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32654</xdr:rowOff>
    </xdr:from>
    <xdr:to>
      <xdr:col>29</xdr:col>
      <xdr:colOff>127000</xdr:colOff>
      <xdr:row>36</xdr:row>
      <xdr:rowOff>40099</xdr:rowOff>
    </xdr:to>
    <xdr:cxnSp macro="">
      <xdr:nvCxnSpPr>
        <xdr:cNvPr id="115" name="直線コネクタ 114"/>
        <xdr:cNvCxnSpPr/>
      </xdr:nvCxnSpPr>
      <xdr:spPr bwMode="auto">
        <a:xfrm>
          <a:off x="5003800" y="6985904"/>
          <a:ext cx="647700" cy="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32654</xdr:rowOff>
    </xdr:from>
    <xdr:to>
      <xdr:col>26</xdr:col>
      <xdr:colOff>50800</xdr:colOff>
      <xdr:row>36</xdr:row>
      <xdr:rowOff>59302</xdr:rowOff>
    </xdr:to>
    <xdr:cxnSp macro="">
      <xdr:nvCxnSpPr>
        <xdr:cNvPr id="118" name="直線コネクタ 117"/>
        <xdr:cNvCxnSpPr/>
      </xdr:nvCxnSpPr>
      <xdr:spPr bwMode="auto">
        <a:xfrm flipV="1">
          <a:off x="4305300" y="6985904"/>
          <a:ext cx="698500" cy="2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45096</xdr:rowOff>
    </xdr:from>
    <xdr:to>
      <xdr:col>22</xdr:col>
      <xdr:colOff>114300</xdr:colOff>
      <xdr:row>36</xdr:row>
      <xdr:rowOff>59302</xdr:rowOff>
    </xdr:to>
    <xdr:cxnSp macro="">
      <xdr:nvCxnSpPr>
        <xdr:cNvPr id="121" name="直線コネクタ 120"/>
        <xdr:cNvCxnSpPr/>
      </xdr:nvCxnSpPr>
      <xdr:spPr bwMode="auto">
        <a:xfrm>
          <a:off x="3606800" y="6998346"/>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45096</xdr:rowOff>
    </xdr:from>
    <xdr:to>
      <xdr:col>18</xdr:col>
      <xdr:colOff>177800</xdr:colOff>
      <xdr:row>36</xdr:row>
      <xdr:rowOff>95323</xdr:rowOff>
    </xdr:to>
    <xdr:cxnSp macro="">
      <xdr:nvCxnSpPr>
        <xdr:cNvPr id="124" name="直線コネクタ 123"/>
        <xdr:cNvCxnSpPr/>
      </xdr:nvCxnSpPr>
      <xdr:spPr bwMode="auto">
        <a:xfrm flipV="1">
          <a:off x="2908300" y="6998346"/>
          <a:ext cx="698500" cy="5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332199</xdr:rowOff>
    </xdr:from>
    <xdr:to>
      <xdr:col>29</xdr:col>
      <xdr:colOff>177800</xdr:colOff>
      <xdr:row>36</xdr:row>
      <xdr:rowOff>90899</xdr:rowOff>
    </xdr:to>
    <xdr:sp macro="" textlink="">
      <xdr:nvSpPr>
        <xdr:cNvPr id="134" name="楕円 133"/>
        <xdr:cNvSpPr/>
      </xdr:nvSpPr>
      <xdr:spPr bwMode="auto">
        <a:xfrm>
          <a:off x="5600700" y="6942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304276</xdr:rowOff>
    </xdr:from>
    <xdr:ext cx="762000" cy="259045"/>
    <xdr:sp macro="" textlink="">
      <xdr:nvSpPr>
        <xdr:cNvPr id="135" name="人口1人当たり決算額の推移該当値テキスト445"/>
        <xdr:cNvSpPr txBox="1"/>
      </xdr:nvSpPr>
      <xdr:spPr>
        <a:xfrm>
          <a:off x="5740400" y="691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324754</xdr:rowOff>
    </xdr:from>
    <xdr:to>
      <xdr:col>26</xdr:col>
      <xdr:colOff>101600</xdr:colOff>
      <xdr:row>36</xdr:row>
      <xdr:rowOff>83454</xdr:rowOff>
    </xdr:to>
    <xdr:sp macro="" textlink="">
      <xdr:nvSpPr>
        <xdr:cNvPr id="136" name="楕円 135"/>
        <xdr:cNvSpPr/>
      </xdr:nvSpPr>
      <xdr:spPr bwMode="auto">
        <a:xfrm>
          <a:off x="4953000" y="6935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68231</xdr:rowOff>
    </xdr:from>
    <xdr:ext cx="736600" cy="259045"/>
    <xdr:sp macro="" textlink="">
      <xdr:nvSpPr>
        <xdr:cNvPr id="137" name="テキスト ボックス 136"/>
        <xdr:cNvSpPr txBox="1"/>
      </xdr:nvSpPr>
      <xdr:spPr>
        <a:xfrm>
          <a:off x="4622800" y="70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8502</xdr:rowOff>
    </xdr:from>
    <xdr:to>
      <xdr:col>22</xdr:col>
      <xdr:colOff>165100</xdr:colOff>
      <xdr:row>36</xdr:row>
      <xdr:rowOff>110102</xdr:rowOff>
    </xdr:to>
    <xdr:sp macro="" textlink="">
      <xdr:nvSpPr>
        <xdr:cNvPr id="138" name="楕円 137"/>
        <xdr:cNvSpPr/>
      </xdr:nvSpPr>
      <xdr:spPr bwMode="auto">
        <a:xfrm>
          <a:off x="4254500" y="6961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94879</xdr:rowOff>
    </xdr:from>
    <xdr:ext cx="762000" cy="259045"/>
    <xdr:sp macro="" textlink="">
      <xdr:nvSpPr>
        <xdr:cNvPr id="139" name="テキスト ボックス 138"/>
        <xdr:cNvSpPr txBox="1"/>
      </xdr:nvSpPr>
      <xdr:spPr>
        <a:xfrm>
          <a:off x="3924300" y="704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337196</xdr:rowOff>
    </xdr:from>
    <xdr:to>
      <xdr:col>19</xdr:col>
      <xdr:colOff>38100</xdr:colOff>
      <xdr:row>36</xdr:row>
      <xdr:rowOff>95896</xdr:rowOff>
    </xdr:to>
    <xdr:sp macro="" textlink="">
      <xdr:nvSpPr>
        <xdr:cNvPr id="140" name="楕円 139"/>
        <xdr:cNvSpPr/>
      </xdr:nvSpPr>
      <xdr:spPr bwMode="auto">
        <a:xfrm>
          <a:off x="3556000" y="694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80673</xdr:rowOff>
    </xdr:from>
    <xdr:ext cx="762000" cy="259045"/>
    <xdr:sp macro="" textlink="">
      <xdr:nvSpPr>
        <xdr:cNvPr id="141" name="テキスト ボックス 140"/>
        <xdr:cNvSpPr txBox="1"/>
      </xdr:nvSpPr>
      <xdr:spPr>
        <a:xfrm>
          <a:off x="3225800" y="703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44523</xdr:rowOff>
    </xdr:from>
    <xdr:to>
      <xdr:col>15</xdr:col>
      <xdr:colOff>101600</xdr:colOff>
      <xdr:row>36</xdr:row>
      <xdr:rowOff>146123</xdr:rowOff>
    </xdr:to>
    <xdr:sp macro="" textlink="">
      <xdr:nvSpPr>
        <xdr:cNvPr id="142" name="楕円 141"/>
        <xdr:cNvSpPr/>
      </xdr:nvSpPr>
      <xdr:spPr bwMode="auto">
        <a:xfrm>
          <a:off x="2857500" y="699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130900</xdr:rowOff>
    </xdr:from>
    <xdr:ext cx="762000" cy="259045"/>
    <xdr:sp macro="" textlink="">
      <xdr:nvSpPr>
        <xdr:cNvPr id="143" name="テキスト ボックス 142"/>
        <xdr:cNvSpPr txBox="1"/>
      </xdr:nvSpPr>
      <xdr:spPr>
        <a:xfrm>
          <a:off x="2527300" y="708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160160</xdr:rowOff>
    </xdr:from>
    <xdr:to>
      <xdr:col>24</xdr:col>
      <xdr:colOff>63500</xdr:colOff>
      <xdr:row>37</xdr:row>
      <xdr:rowOff>30726</xdr:rowOff>
    </xdr:to>
    <xdr:cxnSp macro="">
      <xdr:nvCxnSpPr>
        <xdr:cNvPr id="59" name="直線コネクタ 58"/>
        <xdr:cNvCxnSpPr/>
      </xdr:nvCxnSpPr>
      <xdr:spPr>
        <a:xfrm flipV="1">
          <a:off x="3797300" y="6332360"/>
          <a:ext cx="838200" cy="4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551</xdr:rowOff>
    </xdr:from>
    <xdr:to>
      <xdr:col>19</xdr:col>
      <xdr:colOff>177800</xdr:colOff>
      <xdr:row>37</xdr:row>
      <xdr:rowOff>30726</xdr:rowOff>
    </xdr:to>
    <xdr:cxnSp macro="">
      <xdr:nvCxnSpPr>
        <xdr:cNvPr id="62" name="直線コネクタ 61"/>
        <xdr:cNvCxnSpPr/>
      </xdr:nvCxnSpPr>
      <xdr:spPr>
        <a:xfrm>
          <a:off x="2908300" y="6344201"/>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551</xdr:rowOff>
    </xdr:from>
    <xdr:to>
      <xdr:col>15</xdr:col>
      <xdr:colOff>50800</xdr:colOff>
      <xdr:row>37</xdr:row>
      <xdr:rowOff>18154</xdr:rowOff>
    </xdr:to>
    <xdr:cxnSp macro="">
      <xdr:nvCxnSpPr>
        <xdr:cNvPr id="65" name="直線コネクタ 64"/>
        <xdr:cNvCxnSpPr/>
      </xdr:nvCxnSpPr>
      <xdr:spPr>
        <a:xfrm flipV="1">
          <a:off x="2019300" y="6344201"/>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139083</xdr:rowOff>
    </xdr:from>
    <xdr:to>
      <xdr:col>10</xdr:col>
      <xdr:colOff>114300</xdr:colOff>
      <xdr:row>37</xdr:row>
      <xdr:rowOff>18154</xdr:rowOff>
    </xdr:to>
    <xdr:cxnSp macro="">
      <xdr:nvCxnSpPr>
        <xdr:cNvPr id="68" name="直線コネクタ 67"/>
        <xdr:cNvCxnSpPr/>
      </xdr:nvCxnSpPr>
      <xdr:spPr>
        <a:xfrm>
          <a:off x="1130300" y="6311283"/>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109360</xdr:rowOff>
    </xdr:from>
    <xdr:to>
      <xdr:col>24</xdr:col>
      <xdr:colOff>114300</xdr:colOff>
      <xdr:row>37</xdr:row>
      <xdr:rowOff>39510</xdr:rowOff>
    </xdr:to>
    <xdr:sp macro="" textlink="">
      <xdr:nvSpPr>
        <xdr:cNvPr id="78" name="楕円 77"/>
        <xdr:cNvSpPr/>
      </xdr:nvSpPr>
      <xdr:spPr>
        <a:xfrm>
          <a:off x="4584700" y="62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87787</xdr:rowOff>
    </xdr:from>
    <xdr:ext cx="534377" cy="259045"/>
    <xdr:sp macro="" textlink="">
      <xdr:nvSpPr>
        <xdr:cNvPr id="79" name="人件費該当値テキスト"/>
        <xdr:cNvSpPr txBox="1"/>
      </xdr:nvSpPr>
      <xdr:spPr>
        <a:xfrm>
          <a:off x="4686300" y="62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151376</xdr:rowOff>
    </xdr:from>
    <xdr:to>
      <xdr:col>20</xdr:col>
      <xdr:colOff>38100</xdr:colOff>
      <xdr:row>37</xdr:row>
      <xdr:rowOff>81526</xdr:rowOff>
    </xdr:to>
    <xdr:sp macro="" textlink="">
      <xdr:nvSpPr>
        <xdr:cNvPr id="80" name="楕円 79"/>
        <xdr:cNvSpPr/>
      </xdr:nvSpPr>
      <xdr:spPr>
        <a:xfrm>
          <a:off x="3746500" y="63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72653</xdr:rowOff>
    </xdr:from>
    <xdr:ext cx="534377" cy="259045"/>
    <xdr:sp macro="" textlink="">
      <xdr:nvSpPr>
        <xdr:cNvPr id="81" name="テキスト ボックス 80"/>
        <xdr:cNvSpPr txBox="1"/>
      </xdr:nvSpPr>
      <xdr:spPr>
        <a:xfrm>
          <a:off x="3530111" y="641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121201</xdr:rowOff>
    </xdr:from>
    <xdr:to>
      <xdr:col>15</xdr:col>
      <xdr:colOff>101600</xdr:colOff>
      <xdr:row>37</xdr:row>
      <xdr:rowOff>51351</xdr:rowOff>
    </xdr:to>
    <xdr:sp macro="" textlink="">
      <xdr:nvSpPr>
        <xdr:cNvPr id="82" name="楕円 81"/>
        <xdr:cNvSpPr/>
      </xdr:nvSpPr>
      <xdr:spPr>
        <a:xfrm>
          <a:off x="2857500" y="62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42478</xdr:rowOff>
    </xdr:from>
    <xdr:ext cx="534377" cy="259045"/>
    <xdr:sp macro="" textlink="">
      <xdr:nvSpPr>
        <xdr:cNvPr id="83" name="テキスト ボックス 82"/>
        <xdr:cNvSpPr txBox="1"/>
      </xdr:nvSpPr>
      <xdr:spPr>
        <a:xfrm>
          <a:off x="2641111" y="63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138804</xdr:rowOff>
    </xdr:from>
    <xdr:to>
      <xdr:col>10</xdr:col>
      <xdr:colOff>165100</xdr:colOff>
      <xdr:row>37</xdr:row>
      <xdr:rowOff>68954</xdr:rowOff>
    </xdr:to>
    <xdr:sp macro="" textlink="">
      <xdr:nvSpPr>
        <xdr:cNvPr id="84" name="楕円 83"/>
        <xdr:cNvSpPr/>
      </xdr:nvSpPr>
      <xdr:spPr>
        <a:xfrm>
          <a:off x="1968500" y="63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60081</xdr:rowOff>
    </xdr:from>
    <xdr:ext cx="534377" cy="259045"/>
    <xdr:sp macro="" textlink="">
      <xdr:nvSpPr>
        <xdr:cNvPr id="85" name="テキスト ボックス 84"/>
        <xdr:cNvSpPr txBox="1"/>
      </xdr:nvSpPr>
      <xdr:spPr>
        <a:xfrm>
          <a:off x="1752111" y="64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88283</xdr:rowOff>
    </xdr:from>
    <xdr:to>
      <xdr:col>6</xdr:col>
      <xdr:colOff>38100</xdr:colOff>
      <xdr:row>37</xdr:row>
      <xdr:rowOff>18433</xdr:rowOff>
    </xdr:to>
    <xdr:sp macro="" textlink="">
      <xdr:nvSpPr>
        <xdr:cNvPr id="86" name="楕円 85"/>
        <xdr:cNvSpPr/>
      </xdr:nvSpPr>
      <xdr:spPr>
        <a:xfrm>
          <a:off x="1079500" y="62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9560</xdr:rowOff>
    </xdr:from>
    <xdr:ext cx="534377" cy="259045"/>
    <xdr:sp macro="" textlink="">
      <xdr:nvSpPr>
        <xdr:cNvPr id="87" name="テキスト ボックス 86"/>
        <xdr:cNvSpPr txBox="1"/>
      </xdr:nvSpPr>
      <xdr:spPr>
        <a:xfrm>
          <a:off x="863111" y="635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37200</xdr:rowOff>
    </xdr:from>
    <xdr:to>
      <xdr:col>24</xdr:col>
      <xdr:colOff>63500</xdr:colOff>
      <xdr:row>57</xdr:row>
      <xdr:rowOff>53507</xdr:rowOff>
    </xdr:to>
    <xdr:cxnSp macro="">
      <xdr:nvCxnSpPr>
        <xdr:cNvPr id="119" name="直線コネクタ 118"/>
        <xdr:cNvCxnSpPr/>
      </xdr:nvCxnSpPr>
      <xdr:spPr>
        <a:xfrm flipV="1">
          <a:off x="3797300" y="9809850"/>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53507</xdr:rowOff>
    </xdr:from>
    <xdr:to>
      <xdr:col>19</xdr:col>
      <xdr:colOff>177800</xdr:colOff>
      <xdr:row>57</xdr:row>
      <xdr:rowOff>68475</xdr:rowOff>
    </xdr:to>
    <xdr:cxnSp macro="">
      <xdr:nvCxnSpPr>
        <xdr:cNvPr id="122" name="直線コネクタ 121"/>
        <xdr:cNvCxnSpPr/>
      </xdr:nvCxnSpPr>
      <xdr:spPr>
        <a:xfrm flipV="1">
          <a:off x="2908300" y="9826157"/>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68475</xdr:rowOff>
    </xdr:from>
    <xdr:to>
      <xdr:col>15</xdr:col>
      <xdr:colOff>50800</xdr:colOff>
      <xdr:row>57</xdr:row>
      <xdr:rowOff>69313</xdr:rowOff>
    </xdr:to>
    <xdr:cxnSp macro="">
      <xdr:nvCxnSpPr>
        <xdr:cNvPr id="125" name="直線コネクタ 124"/>
        <xdr:cNvCxnSpPr/>
      </xdr:nvCxnSpPr>
      <xdr:spPr>
        <a:xfrm flipV="1">
          <a:off x="2019300" y="984112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69313</xdr:rowOff>
    </xdr:from>
    <xdr:to>
      <xdr:col>10</xdr:col>
      <xdr:colOff>114300</xdr:colOff>
      <xdr:row>57</xdr:row>
      <xdr:rowOff>69694</xdr:rowOff>
    </xdr:to>
    <xdr:cxnSp macro="">
      <xdr:nvCxnSpPr>
        <xdr:cNvPr id="128" name="直線コネクタ 127"/>
        <xdr:cNvCxnSpPr/>
      </xdr:nvCxnSpPr>
      <xdr:spPr>
        <a:xfrm flipV="1">
          <a:off x="1130300" y="984196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157850</xdr:rowOff>
    </xdr:from>
    <xdr:to>
      <xdr:col>24</xdr:col>
      <xdr:colOff>114300</xdr:colOff>
      <xdr:row>57</xdr:row>
      <xdr:rowOff>88000</xdr:rowOff>
    </xdr:to>
    <xdr:sp macro="" textlink="">
      <xdr:nvSpPr>
        <xdr:cNvPr id="138" name="楕円 137"/>
        <xdr:cNvSpPr/>
      </xdr:nvSpPr>
      <xdr:spPr>
        <a:xfrm>
          <a:off x="4584700" y="97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9277</xdr:rowOff>
    </xdr:from>
    <xdr:ext cx="534377" cy="259045"/>
    <xdr:sp macro="" textlink="">
      <xdr:nvSpPr>
        <xdr:cNvPr id="139" name="物件費該当値テキスト"/>
        <xdr:cNvSpPr txBox="1"/>
      </xdr:nvSpPr>
      <xdr:spPr>
        <a:xfrm>
          <a:off x="4686300" y="961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2707</xdr:rowOff>
    </xdr:from>
    <xdr:to>
      <xdr:col>20</xdr:col>
      <xdr:colOff>38100</xdr:colOff>
      <xdr:row>57</xdr:row>
      <xdr:rowOff>104307</xdr:rowOff>
    </xdr:to>
    <xdr:sp macro="" textlink="">
      <xdr:nvSpPr>
        <xdr:cNvPr id="140" name="楕円 139"/>
        <xdr:cNvSpPr/>
      </xdr:nvSpPr>
      <xdr:spPr>
        <a:xfrm>
          <a:off x="3746500" y="97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120834</xdr:rowOff>
    </xdr:from>
    <xdr:ext cx="534377" cy="259045"/>
    <xdr:sp macro="" textlink="">
      <xdr:nvSpPr>
        <xdr:cNvPr id="141" name="テキスト ボックス 140"/>
        <xdr:cNvSpPr txBox="1"/>
      </xdr:nvSpPr>
      <xdr:spPr>
        <a:xfrm>
          <a:off x="3530111" y="955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17675</xdr:rowOff>
    </xdr:from>
    <xdr:to>
      <xdr:col>15</xdr:col>
      <xdr:colOff>101600</xdr:colOff>
      <xdr:row>57</xdr:row>
      <xdr:rowOff>119275</xdr:rowOff>
    </xdr:to>
    <xdr:sp macro="" textlink="">
      <xdr:nvSpPr>
        <xdr:cNvPr id="142" name="楕円 141"/>
        <xdr:cNvSpPr/>
      </xdr:nvSpPr>
      <xdr:spPr>
        <a:xfrm>
          <a:off x="2857500" y="979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135802</xdr:rowOff>
    </xdr:from>
    <xdr:ext cx="534377" cy="259045"/>
    <xdr:sp macro="" textlink="">
      <xdr:nvSpPr>
        <xdr:cNvPr id="143" name="テキスト ボックス 142"/>
        <xdr:cNvSpPr txBox="1"/>
      </xdr:nvSpPr>
      <xdr:spPr>
        <a:xfrm>
          <a:off x="2641111" y="95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18513</xdr:rowOff>
    </xdr:from>
    <xdr:to>
      <xdr:col>10</xdr:col>
      <xdr:colOff>165100</xdr:colOff>
      <xdr:row>57</xdr:row>
      <xdr:rowOff>120113</xdr:rowOff>
    </xdr:to>
    <xdr:sp macro="" textlink="">
      <xdr:nvSpPr>
        <xdr:cNvPr id="144" name="楕円 143"/>
        <xdr:cNvSpPr/>
      </xdr:nvSpPr>
      <xdr:spPr>
        <a:xfrm>
          <a:off x="1968500" y="97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111240</xdr:rowOff>
    </xdr:from>
    <xdr:ext cx="534377" cy="259045"/>
    <xdr:sp macro="" textlink="">
      <xdr:nvSpPr>
        <xdr:cNvPr id="145" name="テキスト ボックス 144"/>
        <xdr:cNvSpPr txBox="1"/>
      </xdr:nvSpPr>
      <xdr:spPr>
        <a:xfrm>
          <a:off x="1752111"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18894</xdr:rowOff>
    </xdr:from>
    <xdr:to>
      <xdr:col>6</xdr:col>
      <xdr:colOff>38100</xdr:colOff>
      <xdr:row>57</xdr:row>
      <xdr:rowOff>120494</xdr:rowOff>
    </xdr:to>
    <xdr:sp macro="" textlink="">
      <xdr:nvSpPr>
        <xdr:cNvPr id="146" name="楕円 145"/>
        <xdr:cNvSpPr/>
      </xdr:nvSpPr>
      <xdr:spPr>
        <a:xfrm>
          <a:off x="1079500" y="97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137021</xdr:rowOff>
    </xdr:from>
    <xdr:ext cx="534377" cy="259045"/>
    <xdr:sp macro="" textlink="">
      <xdr:nvSpPr>
        <xdr:cNvPr id="147" name="テキスト ボックス 146"/>
        <xdr:cNvSpPr txBox="1"/>
      </xdr:nvSpPr>
      <xdr:spPr>
        <a:xfrm>
          <a:off x="863111" y="956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146776</xdr:rowOff>
    </xdr:from>
    <xdr:to>
      <xdr:col>24</xdr:col>
      <xdr:colOff>63500</xdr:colOff>
      <xdr:row>78</xdr:row>
      <xdr:rowOff>164737</xdr:rowOff>
    </xdr:to>
    <xdr:cxnSp macro="">
      <xdr:nvCxnSpPr>
        <xdr:cNvPr id="178" name="直線コネクタ 177"/>
        <xdr:cNvCxnSpPr/>
      </xdr:nvCxnSpPr>
      <xdr:spPr>
        <a:xfrm flipV="1">
          <a:off x="3797300" y="1351987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125549</xdr:rowOff>
    </xdr:from>
    <xdr:to>
      <xdr:col>19</xdr:col>
      <xdr:colOff>177800</xdr:colOff>
      <xdr:row>78</xdr:row>
      <xdr:rowOff>164737</xdr:rowOff>
    </xdr:to>
    <xdr:cxnSp macro="">
      <xdr:nvCxnSpPr>
        <xdr:cNvPr id="181" name="直線コネクタ 180"/>
        <xdr:cNvCxnSpPr/>
      </xdr:nvCxnSpPr>
      <xdr:spPr>
        <a:xfrm>
          <a:off x="2908300" y="13498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125549</xdr:rowOff>
    </xdr:from>
    <xdr:to>
      <xdr:col>15</xdr:col>
      <xdr:colOff>50800</xdr:colOff>
      <xdr:row>79</xdr:row>
      <xdr:rowOff>6023</xdr:rowOff>
    </xdr:to>
    <xdr:cxnSp macro="">
      <xdr:nvCxnSpPr>
        <xdr:cNvPr id="184" name="直線コネクタ 183"/>
        <xdr:cNvCxnSpPr/>
      </xdr:nvCxnSpPr>
      <xdr:spPr>
        <a:xfrm flipV="1">
          <a:off x="2019300" y="13498649"/>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169526</xdr:rowOff>
    </xdr:from>
    <xdr:to>
      <xdr:col>10</xdr:col>
      <xdr:colOff>114300</xdr:colOff>
      <xdr:row>79</xdr:row>
      <xdr:rowOff>6023</xdr:rowOff>
    </xdr:to>
    <xdr:cxnSp macro="">
      <xdr:nvCxnSpPr>
        <xdr:cNvPr id="187" name="直線コネクタ 186"/>
        <xdr:cNvCxnSpPr/>
      </xdr:nvCxnSpPr>
      <xdr:spPr>
        <a:xfrm>
          <a:off x="1130300" y="13542626"/>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95976</xdr:rowOff>
    </xdr:from>
    <xdr:to>
      <xdr:col>24</xdr:col>
      <xdr:colOff>114300</xdr:colOff>
      <xdr:row>79</xdr:row>
      <xdr:rowOff>26126</xdr:rowOff>
    </xdr:to>
    <xdr:sp macro="" textlink="">
      <xdr:nvSpPr>
        <xdr:cNvPr id="197" name="楕円 196"/>
        <xdr:cNvSpPr/>
      </xdr:nvSpPr>
      <xdr:spPr>
        <a:xfrm>
          <a:off x="4584700" y="134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10903</xdr:rowOff>
    </xdr:from>
    <xdr:ext cx="469744" cy="259045"/>
    <xdr:sp macro="" textlink="">
      <xdr:nvSpPr>
        <xdr:cNvPr id="198" name="維持補修費該当値テキスト"/>
        <xdr:cNvSpPr txBox="1"/>
      </xdr:nvSpPr>
      <xdr:spPr>
        <a:xfrm>
          <a:off x="4686300" y="133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113937</xdr:rowOff>
    </xdr:from>
    <xdr:to>
      <xdr:col>20</xdr:col>
      <xdr:colOff>38100</xdr:colOff>
      <xdr:row>79</xdr:row>
      <xdr:rowOff>44087</xdr:rowOff>
    </xdr:to>
    <xdr:sp macro="" textlink="">
      <xdr:nvSpPr>
        <xdr:cNvPr id="199" name="楕円 198"/>
        <xdr:cNvSpPr/>
      </xdr:nvSpPr>
      <xdr:spPr>
        <a:xfrm>
          <a:off x="3746500" y="134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35214</xdr:rowOff>
    </xdr:from>
    <xdr:ext cx="378565" cy="259045"/>
    <xdr:sp macro="" textlink="">
      <xdr:nvSpPr>
        <xdr:cNvPr id="200" name="テキスト ボックス 199"/>
        <xdr:cNvSpPr txBox="1"/>
      </xdr:nvSpPr>
      <xdr:spPr>
        <a:xfrm>
          <a:off x="3608017" y="13579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74749</xdr:rowOff>
    </xdr:from>
    <xdr:to>
      <xdr:col>15</xdr:col>
      <xdr:colOff>101600</xdr:colOff>
      <xdr:row>79</xdr:row>
      <xdr:rowOff>4899</xdr:rowOff>
    </xdr:to>
    <xdr:sp macro="" textlink="">
      <xdr:nvSpPr>
        <xdr:cNvPr id="201" name="楕円 200"/>
        <xdr:cNvSpPr/>
      </xdr:nvSpPr>
      <xdr:spPr>
        <a:xfrm>
          <a:off x="28575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167476</xdr:rowOff>
    </xdr:from>
    <xdr:ext cx="469744" cy="259045"/>
    <xdr:sp macro="" textlink="">
      <xdr:nvSpPr>
        <xdr:cNvPr id="202" name="テキスト ボックス 201"/>
        <xdr:cNvSpPr txBox="1"/>
      </xdr:nvSpPr>
      <xdr:spPr>
        <a:xfrm>
          <a:off x="2673428" y="1354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126673</xdr:rowOff>
    </xdr:from>
    <xdr:to>
      <xdr:col>10</xdr:col>
      <xdr:colOff>165100</xdr:colOff>
      <xdr:row>79</xdr:row>
      <xdr:rowOff>56823</xdr:rowOff>
    </xdr:to>
    <xdr:sp macro="" textlink="">
      <xdr:nvSpPr>
        <xdr:cNvPr id="203" name="楕円 202"/>
        <xdr:cNvSpPr/>
      </xdr:nvSpPr>
      <xdr:spPr>
        <a:xfrm>
          <a:off x="1968500" y="134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47950</xdr:rowOff>
    </xdr:from>
    <xdr:ext cx="378565" cy="259045"/>
    <xdr:sp macro="" textlink="">
      <xdr:nvSpPr>
        <xdr:cNvPr id="204" name="テキスト ボックス 203"/>
        <xdr:cNvSpPr txBox="1"/>
      </xdr:nvSpPr>
      <xdr:spPr>
        <a:xfrm>
          <a:off x="1830017" y="13592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118726</xdr:rowOff>
    </xdr:from>
    <xdr:to>
      <xdr:col>6</xdr:col>
      <xdr:colOff>38100</xdr:colOff>
      <xdr:row>79</xdr:row>
      <xdr:rowOff>48876</xdr:rowOff>
    </xdr:to>
    <xdr:sp macro="" textlink="">
      <xdr:nvSpPr>
        <xdr:cNvPr id="205" name="楕円 204"/>
        <xdr:cNvSpPr/>
      </xdr:nvSpPr>
      <xdr:spPr>
        <a:xfrm>
          <a:off x="1079500" y="134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40003</xdr:rowOff>
    </xdr:from>
    <xdr:ext cx="378565" cy="259045"/>
    <xdr:sp macro="" textlink="">
      <xdr:nvSpPr>
        <xdr:cNvPr id="206" name="テキスト ボックス 205"/>
        <xdr:cNvSpPr txBox="1"/>
      </xdr:nvSpPr>
      <xdr:spPr>
        <a:xfrm>
          <a:off x="941017" y="1358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111316</xdr:rowOff>
    </xdr:from>
    <xdr:to>
      <xdr:col>24</xdr:col>
      <xdr:colOff>63500</xdr:colOff>
      <xdr:row>98</xdr:row>
      <xdr:rowOff>154039</xdr:rowOff>
    </xdr:to>
    <xdr:cxnSp macro="">
      <xdr:nvCxnSpPr>
        <xdr:cNvPr id="236" name="直線コネクタ 235"/>
        <xdr:cNvCxnSpPr/>
      </xdr:nvCxnSpPr>
      <xdr:spPr>
        <a:xfrm flipV="1">
          <a:off x="3797300" y="16913416"/>
          <a:ext cx="8382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149123</xdr:rowOff>
    </xdr:from>
    <xdr:to>
      <xdr:col>19</xdr:col>
      <xdr:colOff>177800</xdr:colOff>
      <xdr:row>98</xdr:row>
      <xdr:rowOff>154039</xdr:rowOff>
    </xdr:to>
    <xdr:cxnSp macro="">
      <xdr:nvCxnSpPr>
        <xdr:cNvPr id="239" name="直線コネクタ 238"/>
        <xdr:cNvCxnSpPr/>
      </xdr:nvCxnSpPr>
      <xdr:spPr>
        <a:xfrm>
          <a:off x="2908300" y="1695122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149123</xdr:rowOff>
    </xdr:from>
    <xdr:to>
      <xdr:col>15</xdr:col>
      <xdr:colOff>50800</xdr:colOff>
      <xdr:row>99</xdr:row>
      <xdr:rowOff>1296</xdr:rowOff>
    </xdr:to>
    <xdr:cxnSp macro="">
      <xdr:nvCxnSpPr>
        <xdr:cNvPr id="242" name="直線コネクタ 241"/>
        <xdr:cNvCxnSpPr/>
      </xdr:nvCxnSpPr>
      <xdr:spPr>
        <a:xfrm flipV="1">
          <a:off x="2019300" y="16951223"/>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1296</xdr:rowOff>
    </xdr:from>
    <xdr:to>
      <xdr:col>10</xdr:col>
      <xdr:colOff>114300</xdr:colOff>
      <xdr:row>99</xdr:row>
      <xdr:rowOff>59449</xdr:rowOff>
    </xdr:to>
    <xdr:cxnSp macro="">
      <xdr:nvCxnSpPr>
        <xdr:cNvPr id="245" name="直線コネクタ 244"/>
        <xdr:cNvCxnSpPr/>
      </xdr:nvCxnSpPr>
      <xdr:spPr>
        <a:xfrm flipV="1">
          <a:off x="1130300" y="16974846"/>
          <a:ext cx="889000" cy="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60516</xdr:rowOff>
    </xdr:from>
    <xdr:to>
      <xdr:col>24</xdr:col>
      <xdr:colOff>114300</xdr:colOff>
      <xdr:row>98</xdr:row>
      <xdr:rowOff>162116</xdr:rowOff>
    </xdr:to>
    <xdr:sp macro="" textlink="">
      <xdr:nvSpPr>
        <xdr:cNvPr id="255" name="楕円 254"/>
        <xdr:cNvSpPr/>
      </xdr:nvSpPr>
      <xdr:spPr>
        <a:xfrm>
          <a:off x="4584700" y="168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38943</xdr:rowOff>
    </xdr:from>
    <xdr:ext cx="534377" cy="259045"/>
    <xdr:sp macro="" textlink="">
      <xdr:nvSpPr>
        <xdr:cNvPr id="256" name="扶助費該当値テキスト"/>
        <xdr:cNvSpPr txBox="1"/>
      </xdr:nvSpPr>
      <xdr:spPr>
        <a:xfrm>
          <a:off x="4686300" y="1684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103239</xdr:rowOff>
    </xdr:from>
    <xdr:to>
      <xdr:col>20</xdr:col>
      <xdr:colOff>38100</xdr:colOff>
      <xdr:row>99</xdr:row>
      <xdr:rowOff>33389</xdr:rowOff>
    </xdr:to>
    <xdr:sp macro="" textlink="">
      <xdr:nvSpPr>
        <xdr:cNvPr id="257" name="楕円 256"/>
        <xdr:cNvSpPr/>
      </xdr:nvSpPr>
      <xdr:spPr>
        <a:xfrm>
          <a:off x="3746500" y="169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24516</xdr:rowOff>
    </xdr:from>
    <xdr:ext cx="534377" cy="259045"/>
    <xdr:sp macro="" textlink="">
      <xdr:nvSpPr>
        <xdr:cNvPr id="258" name="テキスト ボックス 257"/>
        <xdr:cNvSpPr txBox="1"/>
      </xdr:nvSpPr>
      <xdr:spPr>
        <a:xfrm>
          <a:off x="3530111" y="169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98323</xdr:rowOff>
    </xdr:from>
    <xdr:to>
      <xdr:col>15</xdr:col>
      <xdr:colOff>101600</xdr:colOff>
      <xdr:row>99</xdr:row>
      <xdr:rowOff>28473</xdr:rowOff>
    </xdr:to>
    <xdr:sp macro="" textlink="">
      <xdr:nvSpPr>
        <xdr:cNvPr id="259" name="楕円 258"/>
        <xdr:cNvSpPr/>
      </xdr:nvSpPr>
      <xdr:spPr>
        <a:xfrm>
          <a:off x="2857500" y="169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19600</xdr:rowOff>
    </xdr:from>
    <xdr:ext cx="534377" cy="259045"/>
    <xdr:sp macro="" textlink="">
      <xdr:nvSpPr>
        <xdr:cNvPr id="260" name="テキスト ボックス 259"/>
        <xdr:cNvSpPr txBox="1"/>
      </xdr:nvSpPr>
      <xdr:spPr>
        <a:xfrm>
          <a:off x="2641111" y="1699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121946</xdr:rowOff>
    </xdr:from>
    <xdr:to>
      <xdr:col>10</xdr:col>
      <xdr:colOff>165100</xdr:colOff>
      <xdr:row>99</xdr:row>
      <xdr:rowOff>52096</xdr:rowOff>
    </xdr:to>
    <xdr:sp macro="" textlink="">
      <xdr:nvSpPr>
        <xdr:cNvPr id="261" name="楕円 260"/>
        <xdr:cNvSpPr/>
      </xdr:nvSpPr>
      <xdr:spPr>
        <a:xfrm>
          <a:off x="1968500" y="169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43223</xdr:rowOff>
    </xdr:from>
    <xdr:ext cx="534377" cy="259045"/>
    <xdr:sp macro="" textlink="">
      <xdr:nvSpPr>
        <xdr:cNvPr id="262" name="テキスト ボックス 261"/>
        <xdr:cNvSpPr txBox="1"/>
      </xdr:nvSpPr>
      <xdr:spPr>
        <a:xfrm>
          <a:off x="1752111" y="1701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8649</xdr:rowOff>
    </xdr:from>
    <xdr:to>
      <xdr:col>6</xdr:col>
      <xdr:colOff>38100</xdr:colOff>
      <xdr:row>99</xdr:row>
      <xdr:rowOff>110249</xdr:rowOff>
    </xdr:to>
    <xdr:sp macro="" textlink="">
      <xdr:nvSpPr>
        <xdr:cNvPr id="263" name="楕円 262"/>
        <xdr:cNvSpPr/>
      </xdr:nvSpPr>
      <xdr:spPr>
        <a:xfrm>
          <a:off x="1079500" y="169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101376</xdr:rowOff>
    </xdr:from>
    <xdr:ext cx="534377" cy="259045"/>
    <xdr:sp macro="" textlink="">
      <xdr:nvSpPr>
        <xdr:cNvPr id="264" name="テキスト ボックス 263"/>
        <xdr:cNvSpPr txBox="1"/>
      </xdr:nvSpPr>
      <xdr:spPr>
        <a:xfrm>
          <a:off x="863111" y="1707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166436</xdr:rowOff>
    </xdr:from>
    <xdr:to>
      <xdr:col>55</xdr:col>
      <xdr:colOff>0</xdr:colOff>
      <xdr:row>38</xdr:row>
      <xdr:rowOff>94186</xdr:rowOff>
    </xdr:to>
    <xdr:cxnSp macro="">
      <xdr:nvCxnSpPr>
        <xdr:cNvPr id="295" name="直線コネクタ 294"/>
        <xdr:cNvCxnSpPr/>
      </xdr:nvCxnSpPr>
      <xdr:spPr>
        <a:xfrm flipV="1">
          <a:off x="9639300" y="6510086"/>
          <a:ext cx="838200" cy="9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94186</xdr:rowOff>
    </xdr:from>
    <xdr:to>
      <xdr:col>50</xdr:col>
      <xdr:colOff>114300</xdr:colOff>
      <xdr:row>38</xdr:row>
      <xdr:rowOff>99934</xdr:rowOff>
    </xdr:to>
    <xdr:cxnSp macro="">
      <xdr:nvCxnSpPr>
        <xdr:cNvPr id="298" name="直線コネクタ 297"/>
        <xdr:cNvCxnSpPr/>
      </xdr:nvCxnSpPr>
      <xdr:spPr>
        <a:xfrm flipV="1">
          <a:off x="8750300" y="6609286"/>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99934</xdr:rowOff>
    </xdr:from>
    <xdr:to>
      <xdr:col>45</xdr:col>
      <xdr:colOff>177800</xdr:colOff>
      <xdr:row>38</xdr:row>
      <xdr:rowOff>121532</xdr:rowOff>
    </xdr:to>
    <xdr:cxnSp macro="">
      <xdr:nvCxnSpPr>
        <xdr:cNvPr id="301" name="直線コネクタ 300"/>
        <xdr:cNvCxnSpPr/>
      </xdr:nvCxnSpPr>
      <xdr:spPr>
        <a:xfrm flipV="1">
          <a:off x="7861300" y="6615034"/>
          <a:ext cx="8890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102232</xdr:rowOff>
    </xdr:from>
    <xdr:to>
      <xdr:col>41</xdr:col>
      <xdr:colOff>50800</xdr:colOff>
      <xdr:row>38</xdr:row>
      <xdr:rowOff>121532</xdr:rowOff>
    </xdr:to>
    <xdr:cxnSp macro="">
      <xdr:nvCxnSpPr>
        <xdr:cNvPr id="304" name="直線コネクタ 303"/>
        <xdr:cNvCxnSpPr/>
      </xdr:nvCxnSpPr>
      <xdr:spPr>
        <a:xfrm>
          <a:off x="6972300" y="6617332"/>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115635</xdr:rowOff>
    </xdr:from>
    <xdr:to>
      <xdr:col>55</xdr:col>
      <xdr:colOff>50800</xdr:colOff>
      <xdr:row>38</xdr:row>
      <xdr:rowOff>45785</xdr:rowOff>
    </xdr:to>
    <xdr:sp macro="" textlink="">
      <xdr:nvSpPr>
        <xdr:cNvPr id="314" name="楕円 313"/>
        <xdr:cNvSpPr/>
      </xdr:nvSpPr>
      <xdr:spPr>
        <a:xfrm>
          <a:off x="10426700" y="64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30562</xdr:rowOff>
    </xdr:from>
    <xdr:ext cx="534377" cy="259045"/>
    <xdr:sp macro="" textlink="">
      <xdr:nvSpPr>
        <xdr:cNvPr id="315" name="補助費等該当値テキスト"/>
        <xdr:cNvSpPr txBox="1"/>
      </xdr:nvSpPr>
      <xdr:spPr>
        <a:xfrm>
          <a:off x="10528300" y="637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43386</xdr:rowOff>
    </xdr:from>
    <xdr:to>
      <xdr:col>50</xdr:col>
      <xdr:colOff>165100</xdr:colOff>
      <xdr:row>38</xdr:row>
      <xdr:rowOff>144986</xdr:rowOff>
    </xdr:to>
    <xdr:sp macro="" textlink="">
      <xdr:nvSpPr>
        <xdr:cNvPr id="316" name="楕円 315"/>
        <xdr:cNvSpPr/>
      </xdr:nvSpPr>
      <xdr:spPr>
        <a:xfrm>
          <a:off x="9588500" y="655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136113</xdr:rowOff>
    </xdr:from>
    <xdr:ext cx="534377" cy="259045"/>
    <xdr:sp macro="" textlink="">
      <xdr:nvSpPr>
        <xdr:cNvPr id="317" name="テキスト ボックス 316"/>
        <xdr:cNvSpPr txBox="1"/>
      </xdr:nvSpPr>
      <xdr:spPr>
        <a:xfrm>
          <a:off x="9372111" y="665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49134</xdr:rowOff>
    </xdr:from>
    <xdr:to>
      <xdr:col>46</xdr:col>
      <xdr:colOff>38100</xdr:colOff>
      <xdr:row>38</xdr:row>
      <xdr:rowOff>150734</xdr:rowOff>
    </xdr:to>
    <xdr:sp macro="" textlink="">
      <xdr:nvSpPr>
        <xdr:cNvPr id="318" name="楕円 317"/>
        <xdr:cNvSpPr/>
      </xdr:nvSpPr>
      <xdr:spPr>
        <a:xfrm>
          <a:off x="8699500" y="65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141861</xdr:rowOff>
    </xdr:from>
    <xdr:ext cx="534377" cy="259045"/>
    <xdr:sp macro="" textlink="">
      <xdr:nvSpPr>
        <xdr:cNvPr id="319" name="テキスト ボックス 318"/>
        <xdr:cNvSpPr txBox="1"/>
      </xdr:nvSpPr>
      <xdr:spPr>
        <a:xfrm>
          <a:off x="8483111" y="66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70732</xdr:rowOff>
    </xdr:from>
    <xdr:to>
      <xdr:col>41</xdr:col>
      <xdr:colOff>101600</xdr:colOff>
      <xdr:row>39</xdr:row>
      <xdr:rowOff>882</xdr:rowOff>
    </xdr:to>
    <xdr:sp macro="" textlink="">
      <xdr:nvSpPr>
        <xdr:cNvPr id="320" name="楕円 319"/>
        <xdr:cNvSpPr/>
      </xdr:nvSpPr>
      <xdr:spPr>
        <a:xfrm>
          <a:off x="7810500" y="65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163459</xdr:rowOff>
    </xdr:from>
    <xdr:ext cx="534377" cy="259045"/>
    <xdr:sp macro="" textlink="">
      <xdr:nvSpPr>
        <xdr:cNvPr id="321" name="テキスト ボックス 320"/>
        <xdr:cNvSpPr txBox="1"/>
      </xdr:nvSpPr>
      <xdr:spPr>
        <a:xfrm>
          <a:off x="7594111" y="66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51432</xdr:rowOff>
    </xdr:from>
    <xdr:to>
      <xdr:col>36</xdr:col>
      <xdr:colOff>165100</xdr:colOff>
      <xdr:row>38</xdr:row>
      <xdr:rowOff>153032</xdr:rowOff>
    </xdr:to>
    <xdr:sp macro="" textlink="">
      <xdr:nvSpPr>
        <xdr:cNvPr id="322" name="楕円 321"/>
        <xdr:cNvSpPr/>
      </xdr:nvSpPr>
      <xdr:spPr>
        <a:xfrm>
          <a:off x="6921500" y="65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144159</xdr:rowOff>
    </xdr:from>
    <xdr:ext cx="534377" cy="259045"/>
    <xdr:sp macro="" textlink="">
      <xdr:nvSpPr>
        <xdr:cNvPr id="323" name="テキスト ボックス 322"/>
        <xdr:cNvSpPr txBox="1"/>
      </xdr:nvSpPr>
      <xdr:spPr>
        <a:xfrm>
          <a:off x="6705111" y="665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30574</xdr:rowOff>
    </xdr:from>
    <xdr:to>
      <xdr:col>55</xdr:col>
      <xdr:colOff>0</xdr:colOff>
      <xdr:row>58</xdr:row>
      <xdr:rowOff>94486</xdr:rowOff>
    </xdr:to>
    <xdr:cxnSp macro="">
      <xdr:nvCxnSpPr>
        <xdr:cNvPr id="352" name="直線コネクタ 351"/>
        <xdr:cNvCxnSpPr/>
      </xdr:nvCxnSpPr>
      <xdr:spPr>
        <a:xfrm flipV="1">
          <a:off x="9639300" y="9974674"/>
          <a:ext cx="838200" cy="6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94486</xdr:rowOff>
    </xdr:from>
    <xdr:to>
      <xdr:col>50</xdr:col>
      <xdr:colOff>114300</xdr:colOff>
      <xdr:row>58</xdr:row>
      <xdr:rowOff>111601</xdr:rowOff>
    </xdr:to>
    <xdr:cxnSp macro="">
      <xdr:nvCxnSpPr>
        <xdr:cNvPr id="355" name="直線コネクタ 354"/>
        <xdr:cNvCxnSpPr/>
      </xdr:nvCxnSpPr>
      <xdr:spPr>
        <a:xfrm flipV="1">
          <a:off x="8750300" y="10038586"/>
          <a:ext cx="889000" cy="1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84348</xdr:rowOff>
    </xdr:from>
    <xdr:to>
      <xdr:col>45</xdr:col>
      <xdr:colOff>177800</xdr:colOff>
      <xdr:row>58</xdr:row>
      <xdr:rowOff>111601</xdr:rowOff>
    </xdr:to>
    <xdr:cxnSp macro="">
      <xdr:nvCxnSpPr>
        <xdr:cNvPr id="358" name="直線コネクタ 357"/>
        <xdr:cNvCxnSpPr/>
      </xdr:nvCxnSpPr>
      <xdr:spPr>
        <a:xfrm>
          <a:off x="7861300" y="10028448"/>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151976</xdr:rowOff>
    </xdr:from>
    <xdr:to>
      <xdr:col>41</xdr:col>
      <xdr:colOff>50800</xdr:colOff>
      <xdr:row>58</xdr:row>
      <xdr:rowOff>84348</xdr:rowOff>
    </xdr:to>
    <xdr:cxnSp macro="">
      <xdr:nvCxnSpPr>
        <xdr:cNvPr id="361" name="直線コネクタ 360"/>
        <xdr:cNvCxnSpPr/>
      </xdr:nvCxnSpPr>
      <xdr:spPr>
        <a:xfrm>
          <a:off x="6972300" y="9924626"/>
          <a:ext cx="889000" cy="1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151224</xdr:rowOff>
    </xdr:from>
    <xdr:to>
      <xdr:col>55</xdr:col>
      <xdr:colOff>50800</xdr:colOff>
      <xdr:row>58</xdr:row>
      <xdr:rowOff>81374</xdr:rowOff>
    </xdr:to>
    <xdr:sp macro="" textlink="">
      <xdr:nvSpPr>
        <xdr:cNvPr id="371" name="楕円 370"/>
        <xdr:cNvSpPr/>
      </xdr:nvSpPr>
      <xdr:spPr>
        <a:xfrm>
          <a:off x="10426700" y="99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77298</xdr:rowOff>
    </xdr:from>
    <xdr:ext cx="534377" cy="259045"/>
    <xdr:sp macro="" textlink="">
      <xdr:nvSpPr>
        <xdr:cNvPr id="372" name="普通建設事業費該当値テキスト"/>
        <xdr:cNvSpPr txBox="1"/>
      </xdr:nvSpPr>
      <xdr:spPr>
        <a:xfrm>
          <a:off x="10528300"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43686</xdr:rowOff>
    </xdr:from>
    <xdr:to>
      <xdr:col>50</xdr:col>
      <xdr:colOff>165100</xdr:colOff>
      <xdr:row>58</xdr:row>
      <xdr:rowOff>145286</xdr:rowOff>
    </xdr:to>
    <xdr:sp macro="" textlink="">
      <xdr:nvSpPr>
        <xdr:cNvPr id="373" name="楕円 372"/>
        <xdr:cNvSpPr/>
      </xdr:nvSpPr>
      <xdr:spPr>
        <a:xfrm>
          <a:off x="9588500" y="99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136413</xdr:rowOff>
    </xdr:from>
    <xdr:ext cx="534377" cy="259045"/>
    <xdr:sp macro="" textlink="">
      <xdr:nvSpPr>
        <xdr:cNvPr id="374" name="テキスト ボックス 373"/>
        <xdr:cNvSpPr txBox="1"/>
      </xdr:nvSpPr>
      <xdr:spPr>
        <a:xfrm>
          <a:off x="9372111" y="100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60801</xdr:rowOff>
    </xdr:from>
    <xdr:to>
      <xdr:col>46</xdr:col>
      <xdr:colOff>38100</xdr:colOff>
      <xdr:row>58</xdr:row>
      <xdr:rowOff>162401</xdr:rowOff>
    </xdr:to>
    <xdr:sp macro="" textlink="">
      <xdr:nvSpPr>
        <xdr:cNvPr id="375" name="楕円 374"/>
        <xdr:cNvSpPr/>
      </xdr:nvSpPr>
      <xdr:spPr>
        <a:xfrm>
          <a:off x="8699500" y="10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153528</xdr:rowOff>
    </xdr:from>
    <xdr:ext cx="534377" cy="259045"/>
    <xdr:sp macro="" textlink="">
      <xdr:nvSpPr>
        <xdr:cNvPr id="376" name="テキスト ボックス 375"/>
        <xdr:cNvSpPr txBox="1"/>
      </xdr:nvSpPr>
      <xdr:spPr>
        <a:xfrm>
          <a:off x="8483111" y="100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33548</xdr:rowOff>
    </xdr:from>
    <xdr:to>
      <xdr:col>41</xdr:col>
      <xdr:colOff>101600</xdr:colOff>
      <xdr:row>58</xdr:row>
      <xdr:rowOff>135148</xdr:rowOff>
    </xdr:to>
    <xdr:sp macro="" textlink="">
      <xdr:nvSpPr>
        <xdr:cNvPr id="377" name="楕円 376"/>
        <xdr:cNvSpPr/>
      </xdr:nvSpPr>
      <xdr:spPr>
        <a:xfrm>
          <a:off x="7810500" y="99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126275</xdr:rowOff>
    </xdr:from>
    <xdr:ext cx="534377" cy="259045"/>
    <xdr:sp macro="" textlink="">
      <xdr:nvSpPr>
        <xdr:cNvPr id="378" name="テキスト ボックス 377"/>
        <xdr:cNvSpPr txBox="1"/>
      </xdr:nvSpPr>
      <xdr:spPr>
        <a:xfrm>
          <a:off x="7594111" y="1007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101176</xdr:rowOff>
    </xdr:from>
    <xdr:to>
      <xdr:col>36</xdr:col>
      <xdr:colOff>165100</xdr:colOff>
      <xdr:row>58</xdr:row>
      <xdr:rowOff>31326</xdr:rowOff>
    </xdr:to>
    <xdr:sp macro="" textlink="">
      <xdr:nvSpPr>
        <xdr:cNvPr id="379" name="楕円 378"/>
        <xdr:cNvSpPr/>
      </xdr:nvSpPr>
      <xdr:spPr>
        <a:xfrm>
          <a:off x="6921500" y="98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47853</xdr:rowOff>
    </xdr:from>
    <xdr:ext cx="534377" cy="259045"/>
    <xdr:sp macro="" textlink="">
      <xdr:nvSpPr>
        <xdr:cNvPr id="380" name="テキスト ボックス 379"/>
        <xdr:cNvSpPr txBox="1"/>
      </xdr:nvSpPr>
      <xdr:spPr>
        <a:xfrm>
          <a:off x="6705111" y="96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82001</xdr:rowOff>
    </xdr:from>
    <xdr:to>
      <xdr:col>55</xdr:col>
      <xdr:colOff>0</xdr:colOff>
      <xdr:row>78</xdr:row>
      <xdr:rowOff>122134</xdr:rowOff>
    </xdr:to>
    <xdr:cxnSp macro="">
      <xdr:nvCxnSpPr>
        <xdr:cNvPr id="407" name="直線コネクタ 406"/>
        <xdr:cNvCxnSpPr/>
      </xdr:nvCxnSpPr>
      <xdr:spPr>
        <a:xfrm>
          <a:off x="9639300" y="13455101"/>
          <a:ext cx="838200" cy="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78485</xdr:rowOff>
    </xdr:from>
    <xdr:to>
      <xdr:col>50</xdr:col>
      <xdr:colOff>114300</xdr:colOff>
      <xdr:row>78</xdr:row>
      <xdr:rowOff>82001</xdr:rowOff>
    </xdr:to>
    <xdr:cxnSp macro="">
      <xdr:nvCxnSpPr>
        <xdr:cNvPr id="410" name="直線コネクタ 409"/>
        <xdr:cNvCxnSpPr/>
      </xdr:nvCxnSpPr>
      <xdr:spPr>
        <a:xfrm>
          <a:off x="8750300" y="13451585"/>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56727</xdr:rowOff>
    </xdr:from>
    <xdr:to>
      <xdr:col>45</xdr:col>
      <xdr:colOff>177800</xdr:colOff>
      <xdr:row>78</xdr:row>
      <xdr:rowOff>78485</xdr:rowOff>
    </xdr:to>
    <xdr:cxnSp macro="">
      <xdr:nvCxnSpPr>
        <xdr:cNvPr id="413" name="直線コネクタ 412"/>
        <xdr:cNvCxnSpPr/>
      </xdr:nvCxnSpPr>
      <xdr:spPr>
        <a:xfrm>
          <a:off x="7861300" y="13429827"/>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125774</xdr:rowOff>
    </xdr:from>
    <xdr:to>
      <xdr:col>41</xdr:col>
      <xdr:colOff>50800</xdr:colOff>
      <xdr:row>78</xdr:row>
      <xdr:rowOff>56727</xdr:rowOff>
    </xdr:to>
    <xdr:cxnSp macro="">
      <xdr:nvCxnSpPr>
        <xdr:cNvPr id="416" name="直線コネクタ 415"/>
        <xdr:cNvCxnSpPr/>
      </xdr:nvCxnSpPr>
      <xdr:spPr>
        <a:xfrm>
          <a:off x="6972300" y="13327424"/>
          <a:ext cx="889000" cy="10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71334</xdr:rowOff>
    </xdr:from>
    <xdr:to>
      <xdr:col>55</xdr:col>
      <xdr:colOff>50800</xdr:colOff>
      <xdr:row>79</xdr:row>
      <xdr:rowOff>1484</xdr:rowOff>
    </xdr:to>
    <xdr:sp macro="" textlink="">
      <xdr:nvSpPr>
        <xdr:cNvPr id="426" name="楕円 425"/>
        <xdr:cNvSpPr/>
      </xdr:nvSpPr>
      <xdr:spPr>
        <a:xfrm>
          <a:off x="10426700" y="134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469744" cy="259045"/>
    <xdr:sp macro="" textlink="">
      <xdr:nvSpPr>
        <xdr:cNvPr id="427" name="普通建設事業費 （ うち新規整備　）該当値テキスト"/>
        <xdr:cNvSpPr txBox="1"/>
      </xdr:nvSpPr>
      <xdr:spPr>
        <a:xfrm>
          <a:off x="10528300" y="133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31201</xdr:rowOff>
    </xdr:from>
    <xdr:to>
      <xdr:col>50</xdr:col>
      <xdr:colOff>165100</xdr:colOff>
      <xdr:row>78</xdr:row>
      <xdr:rowOff>132801</xdr:rowOff>
    </xdr:to>
    <xdr:sp macro="" textlink="">
      <xdr:nvSpPr>
        <xdr:cNvPr id="428" name="楕円 427"/>
        <xdr:cNvSpPr/>
      </xdr:nvSpPr>
      <xdr:spPr>
        <a:xfrm>
          <a:off x="9588500" y="134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123928</xdr:rowOff>
    </xdr:from>
    <xdr:ext cx="534377" cy="259045"/>
    <xdr:sp macro="" textlink="">
      <xdr:nvSpPr>
        <xdr:cNvPr id="429" name="テキスト ボックス 428"/>
        <xdr:cNvSpPr txBox="1"/>
      </xdr:nvSpPr>
      <xdr:spPr>
        <a:xfrm>
          <a:off x="9372111" y="134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27685</xdr:rowOff>
    </xdr:from>
    <xdr:to>
      <xdr:col>46</xdr:col>
      <xdr:colOff>38100</xdr:colOff>
      <xdr:row>78</xdr:row>
      <xdr:rowOff>129285</xdr:rowOff>
    </xdr:to>
    <xdr:sp macro="" textlink="">
      <xdr:nvSpPr>
        <xdr:cNvPr id="430" name="楕円 429"/>
        <xdr:cNvSpPr/>
      </xdr:nvSpPr>
      <xdr:spPr>
        <a:xfrm>
          <a:off x="8699500" y="134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120412</xdr:rowOff>
    </xdr:from>
    <xdr:ext cx="534377" cy="259045"/>
    <xdr:sp macro="" textlink="">
      <xdr:nvSpPr>
        <xdr:cNvPr id="431" name="テキスト ボックス 430"/>
        <xdr:cNvSpPr txBox="1"/>
      </xdr:nvSpPr>
      <xdr:spPr>
        <a:xfrm>
          <a:off x="8483111" y="1349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5927</xdr:rowOff>
    </xdr:from>
    <xdr:to>
      <xdr:col>41</xdr:col>
      <xdr:colOff>101600</xdr:colOff>
      <xdr:row>78</xdr:row>
      <xdr:rowOff>107527</xdr:rowOff>
    </xdr:to>
    <xdr:sp macro="" textlink="">
      <xdr:nvSpPr>
        <xdr:cNvPr id="432" name="楕円 431"/>
        <xdr:cNvSpPr/>
      </xdr:nvSpPr>
      <xdr:spPr>
        <a:xfrm>
          <a:off x="7810500" y="133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98654</xdr:rowOff>
    </xdr:from>
    <xdr:ext cx="534377" cy="259045"/>
    <xdr:sp macro="" textlink="">
      <xdr:nvSpPr>
        <xdr:cNvPr id="433" name="テキスト ボックス 432"/>
        <xdr:cNvSpPr txBox="1"/>
      </xdr:nvSpPr>
      <xdr:spPr>
        <a:xfrm>
          <a:off x="7594111" y="134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74974</xdr:rowOff>
    </xdr:from>
    <xdr:to>
      <xdr:col>36</xdr:col>
      <xdr:colOff>165100</xdr:colOff>
      <xdr:row>78</xdr:row>
      <xdr:rowOff>5124</xdr:rowOff>
    </xdr:to>
    <xdr:sp macro="" textlink="">
      <xdr:nvSpPr>
        <xdr:cNvPr id="434" name="楕円 433"/>
        <xdr:cNvSpPr/>
      </xdr:nvSpPr>
      <xdr:spPr>
        <a:xfrm>
          <a:off x="6921500" y="132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21651</xdr:rowOff>
    </xdr:from>
    <xdr:ext cx="534377" cy="259045"/>
    <xdr:sp macro="" textlink="">
      <xdr:nvSpPr>
        <xdr:cNvPr id="435" name="テキスト ボックス 434"/>
        <xdr:cNvSpPr txBox="1"/>
      </xdr:nvSpPr>
      <xdr:spPr>
        <a:xfrm>
          <a:off x="6705111" y="130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17284</xdr:rowOff>
    </xdr:from>
    <xdr:to>
      <xdr:col>55</xdr:col>
      <xdr:colOff>0</xdr:colOff>
      <xdr:row>98</xdr:row>
      <xdr:rowOff>2515</xdr:rowOff>
    </xdr:to>
    <xdr:cxnSp macro="">
      <xdr:nvCxnSpPr>
        <xdr:cNvPr id="464" name="直線コネクタ 463"/>
        <xdr:cNvCxnSpPr/>
      </xdr:nvCxnSpPr>
      <xdr:spPr>
        <a:xfrm flipV="1">
          <a:off x="9639300" y="16476484"/>
          <a:ext cx="838200" cy="3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2515</xdr:rowOff>
    </xdr:from>
    <xdr:to>
      <xdr:col>50</xdr:col>
      <xdr:colOff>114300</xdr:colOff>
      <xdr:row>98</xdr:row>
      <xdr:rowOff>89040</xdr:rowOff>
    </xdr:to>
    <xdr:cxnSp macro="">
      <xdr:nvCxnSpPr>
        <xdr:cNvPr id="467" name="直線コネクタ 466"/>
        <xdr:cNvCxnSpPr/>
      </xdr:nvCxnSpPr>
      <xdr:spPr>
        <a:xfrm flipV="1">
          <a:off x="8750300" y="16804615"/>
          <a:ext cx="8890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89040</xdr:rowOff>
    </xdr:from>
    <xdr:to>
      <xdr:col>45</xdr:col>
      <xdr:colOff>177800</xdr:colOff>
      <xdr:row>98</xdr:row>
      <xdr:rowOff>90703</xdr:rowOff>
    </xdr:to>
    <xdr:cxnSp macro="">
      <xdr:nvCxnSpPr>
        <xdr:cNvPr id="470" name="直線コネクタ 469"/>
        <xdr:cNvCxnSpPr/>
      </xdr:nvCxnSpPr>
      <xdr:spPr>
        <a:xfrm flipV="1">
          <a:off x="7861300" y="16891140"/>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90703</xdr:rowOff>
    </xdr:from>
    <xdr:to>
      <xdr:col>41</xdr:col>
      <xdr:colOff>50800</xdr:colOff>
      <xdr:row>98</xdr:row>
      <xdr:rowOff>120422</xdr:rowOff>
    </xdr:to>
    <xdr:cxnSp macro="">
      <xdr:nvCxnSpPr>
        <xdr:cNvPr id="473" name="直線コネクタ 472"/>
        <xdr:cNvCxnSpPr/>
      </xdr:nvCxnSpPr>
      <xdr:spPr>
        <a:xfrm flipV="1">
          <a:off x="6972300" y="1689280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137934</xdr:rowOff>
    </xdr:from>
    <xdr:to>
      <xdr:col>55</xdr:col>
      <xdr:colOff>50800</xdr:colOff>
      <xdr:row>96</xdr:row>
      <xdr:rowOff>68084</xdr:rowOff>
    </xdr:to>
    <xdr:sp macro="" textlink="">
      <xdr:nvSpPr>
        <xdr:cNvPr id="483" name="楕円 482"/>
        <xdr:cNvSpPr/>
      </xdr:nvSpPr>
      <xdr:spPr>
        <a:xfrm>
          <a:off x="10426700" y="16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160811</xdr:rowOff>
    </xdr:from>
    <xdr:ext cx="534377" cy="259045"/>
    <xdr:sp macro="" textlink="">
      <xdr:nvSpPr>
        <xdr:cNvPr id="484" name="普通建設事業費 （ うち更新整備　）該当値テキスト"/>
        <xdr:cNvSpPr txBox="1"/>
      </xdr:nvSpPr>
      <xdr:spPr>
        <a:xfrm>
          <a:off x="10528300" y="162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123165</xdr:rowOff>
    </xdr:from>
    <xdr:to>
      <xdr:col>50</xdr:col>
      <xdr:colOff>165100</xdr:colOff>
      <xdr:row>98</xdr:row>
      <xdr:rowOff>53315</xdr:rowOff>
    </xdr:to>
    <xdr:sp macro="" textlink="">
      <xdr:nvSpPr>
        <xdr:cNvPr id="485" name="楕円 484"/>
        <xdr:cNvSpPr/>
      </xdr:nvSpPr>
      <xdr:spPr>
        <a:xfrm>
          <a:off x="9588500" y="16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44442</xdr:rowOff>
    </xdr:from>
    <xdr:ext cx="534377" cy="259045"/>
    <xdr:sp macro="" textlink="">
      <xdr:nvSpPr>
        <xdr:cNvPr id="486" name="テキスト ボックス 485"/>
        <xdr:cNvSpPr txBox="1"/>
      </xdr:nvSpPr>
      <xdr:spPr>
        <a:xfrm>
          <a:off x="9372111" y="168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38240</xdr:rowOff>
    </xdr:from>
    <xdr:to>
      <xdr:col>46</xdr:col>
      <xdr:colOff>38100</xdr:colOff>
      <xdr:row>98</xdr:row>
      <xdr:rowOff>139840</xdr:rowOff>
    </xdr:to>
    <xdr:sp macro="" textlink="">
      <xdr:nvSpPr>
        <xdr:cNvPr id="487" name="楕円 486"/>
        <xdr:cNvSpPr/>
      </xdr:nvSpPr>
      <xdr:spPr>
        <a:xfrm>
          <a:off x="8699500" y="168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130967</xdr:rowOff>
    </xdr:from>
    <xdr:ext cx="469744" cy="259045"/>
    <xdr:sp macro="" textlink="">
      <xdr:nvSpPr>
        <xdr:cNvPr id="488" name="テキスト ボックス 487"/>
        <xdr:cNvSpPr txBox="1"/>
      </xdr:nvSpPr>
      <xdr:spPr>
        <a:xfrm>
          <a:off x="8515428" y="169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39903</xdr:rowOff>
    </xdr:from>
    <xdr:to>
      <xdr:col>41</xdr:col>
      <xdr:colOff>101600</xdr:colOff>
      <xdr:row>98</xdr:row>
      <xdr:rowOff>141503</xdr:rowOff>
    </xdr:to>
    <xdr:sp macro="" textlink="">
      <xdr:nvSpPr>
        <xdr:cNvPr id="489" name="楕円 488"/>
        <xdr:cNvSpPr/>
      </xdr:nvSpPr>
      <xdr:spPr>
        <a:xfrm>
          <a:off x="7810500" y="168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132630</xdr:rowOff>
    </xdr:from>
    <xdr:ext cx="469744" cy="259045"/>
    <xdr:sp macro="" textlink="">
      <xdr:nvSpPr>
        <xdr:cNvPr id="490" name="テキスト ボックス 489"/>
        <xdr:cNvSpPr txBox="1"/>
      </xdr:nvSpPr>
      <xdr:spPr>
        <a:xfrm>
          <a:off x="7626428" y="1693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69622</xdr:rowOff>
    </xdr:from>
    <xdr:to>
      <xdr:col>36</xdr:col>
      <xdr:colOff>165100</xdr:colOff>
      <xdr:row>98</xdr:row>
      <xdr:rowOff>171222</xdr:rowOff>
    </xdr:to>
    <xdr:sp macro="" textlink="">
      <xdr:nvSpPr>
        <xdr:cNvPr id="491" name="楕円 490"/>
        <xdr:cNvSpPr/>
      </xdr:nvSpPr>
      <xdr:spPr>
        <a:xfrm>
          <a:off x="6921500" y="1687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162349</xdr:rowOff>
    </xdr:from>
    <xdr:ext cx="469744" cy="259045"/>
    <xdr:sp macro="" textlink="">
      <xdr:nvSpPr>
        <xdr:cNvPr id="492" name="テキスト ボックス 491"/>
        <xdr:cNvSpPr txBox="1"/>
      </xdr:nvSpPr>
      <xdr:spPr>
        <a:xfrm>
          <a:off x="6737428" y="1696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35751</xdr:rowOff>
    </xdr:from>
    <xdr:to>
      <xdr:col>85</xdr:col>
      <xdr:colOff>127000</xdr:colOff>
      <xdr:row>39</xdr:row>
      <xdr:rowOff>44120</xdr:rowOff>
    </xdr:to>
    <xdr:cxnSp macro="">
      <xdr:nvCxnSpPr>
        <xdr:cNvPr id="521" name="直線コネクタ 520"/>
        <xdr:cNvCxnSpPr/>
      </xdr:nvCxnSpPr>
      <xdr:spPr>
        <a:xfrm>
          <a:off x="15481300" y="6722301"/>
          <a:ext cx="83820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20904</xdr:rowOff>
    </xdr:from>
    <xdr:to>
      <xdr:col>81</xdr:col>
      <xdr:colOff>50800</xdr:colOff>
      <xdr:row>39</xdr:row>
      <xdr:rowOff>35751</xdr:rowOff>
    </xdr:to>
    <xdr:cxnSp macro="">
      <xdr:nvCxnSpPr>
        <xdr:cNvPr id="524" name="直線コネクタ 523"/>
        <xdr:cNvCxnSpPr/>
      </xdr:nvCxnSpPr>
      <xdr:spPr>
        <a:xfrm>
          <a:off x="14592300" y="6707454"/>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20904</xdr:rowOff>
    </xdr:from>
    <xdr:to>
      <xdr:col>76</xdr:col>
      <xdr:colOff>114300</xdr:colOff>
      <xdr:row>39</xdr:row>
      <xdr:rowOff>44438</xdr:rowOff>
    </xdr:to>
    <xdr:cxnSp macro="">
      <xdr:nvCxnSpPr>
        <xdr:cNvPr id="527" name="直線コネクタ 526"/>
        <xdr:cNvCxnSpPr/>
      </xdr:nvCxnSpPr>
      <xdr:spPr>
        <a:xfrm flipV="1">
          <a:off x="13703300" y="6707454"/>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44438</xdr:rowOff>
    </xdr:from>
    <xdr:to>
      <xdr:col>71</xdr:col>
      <xdr:colOff>177800</xdr:colOff>
      <xdr:row>39</xdr:row>
      <xdr:rowOff>44450</xdr:rowOff>
    </xdr:to>
    <xdr:cxnSp macro="">
      <xdr:nvCxnSpPr>
        <xdr:cNvPr id="530" name="直線コネクタ 529"/>
        <xdr:cNvCxnSpPr/>
      </xdr:nvCxnSpPr>
      <xdr:spPr>
        <a:xfrm flipV="1">
          <a:off x="12814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164770</xdr:rowOff>
    </xdr:from>
    <xdr:to>
      <xdr:col>85</xdr:col>
      <xdr:colOff>177800</xdr:colOff>
      <xdr:row>39</xdr:row>
      <xdr:rowOff>94920</xdr:rowOff>
    </xdr:to>
    <xdr:sp macro="" textlink="">
      <xdr:nvSpPr>
        <xdr:cNvPr id="540" name="楕円 539"/>
        <xdr:cNvSpPr/>
      </xdr:nvSpPr>
      <xdr:spPr>
        <a:xfrm>
          <a:off x="16268700" y="66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13932" cy="259045"/>
    <xdr:sp macro="" textlink="">
      <xdr:nvSpPr>
        <xdr:cNvPr id="541" name="災害復旧事業費該当値テキスト"/>
        <xdr:cNvSpPr txBox="1"/>
      </xdr:nvSpPr>
      <xdr:spPr>
        <a:xfrm>
          <a:off x="16370300" y="6616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156401</xdr:rowOff>
    </xdr:from>
    <xdr:to>
      <xdr:col>81</xdr:col>
      <xdr:colOff>101600</xdr:colOff>
      <xdr:row>39</xdr:row>
      <xdr:rowOff>86551</xdr:rowOff>
    </xdr:to>
    <xdr:sp macro="" textlink="">
      <xdr:nvSpPr>
        <xdr:cNvPr id="542" name="楕円 541"/>
        <xdr:cNvSpPr/>
      </xdr:nvSpPr>
      <xdr:spPr>
        <a:xfrm>
          <a:off x="15430500" y="66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77678</xdr:rowOff>
    </xdr:from>
    <xdr:ext cx="378565" cy="259045"/>
    <xdr:sp macro="" textlink="">
      <xdr:nvSpPr>
        <xdr:cNvPr id="543" name="テキスト ボックス 542"/>
        <xdr:cNvSpPr txBox="1"/>
      </xdr:nvSpPr>
      <xdr:spPr>
        <a:xfrm>
          <a:off x="15292017" y="676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141554</xdr:rowOff>
    </xdr:from>
    <xdr:to>
      <xdr:col>76</xdr:col>
      <xdr:colOff>165100</xdr:colOff>
      <xdr:row>39</xdr:row>
      <xdr:rowOff>71704</xdr:rowOff>
    </xdr:to>
    <xdr:sp macro="" textlink="">
      <xdr:nvSpPr>
        <xdr:cNvPr id="544" name="楕円 543"/>
        <xdr:cNvSpPr/>
      </xdr:nvSpPr>
      <xdr:spPr>
        <a:xfrm>
          <a:off x="14541500" y="66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88231</xdr:rowOff>
    </xdr:from>
    <xdr:ext cx="469744" cy="259045"/>
    <xdr:sp macro="" textlink="">
      <xdr:nvSpPr>
        <xdr:cNvPr id="545" name="テキスト ボックス 544"/>
        <xdr:cNvSpPr txBox="1"/>
      </xdr:nvSpPr>
      <xdr:spPr>
        <a:xfrm>
          <a:off x="14357428" y="643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165088</xdr:rowOff>
    </xdr:from>
    <xdr:to>
      <xdr:col>72</xdr:col>
      <xdr:colOff>38100</xdr:colOff>
      <xdr:row>39</xdr:row>
      <xdr:rowOff>95238</xdr:rowOff>
    </xdr:to>
    <xdr:sp macro="" textlink="">
      <xdr:nvSpPr>
        <xdr:cNvPr id="546" name="楕円 545"/>
        <xdr:cNvSpPr/>
      </xdr:nvSpPr>
      <xdr:spPr>
        <a:xfrm>
          <a:off x="13652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86365</xdr:rowOff>
    </xdr:from>
    <xdr:ext cx="249299" cy="259045"/>
    <xdr:sp macro="" textlink="">
      <xdr:nvSpPr>
        <xdr:cNvPr id="547" name="テキスト ボックス 546"/>
        <xdr:cNvSpPr txBox="1"/>
      </xdr:nvSpPr>
      <xdr:spPr>
        <a:xfrm>
          <a:off x="13578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137838</xdr:rowOff>
    </xdr:from>
    <xdr:to>
      <xdr:col>85</xdr:col>
      <xdr:colOff>127000</xdr:colOff>
      <xdr:row>76</xdr:row>
      <xdr:rowOff>153415</xdr:rowOff>
    </xdr:to>
    <xdr:cxnSp macro="">
      <xdr:nvCxnSpPr>
        <xdr:cNvPr id="629" name="直線コネクタ 628"/>
        <xdr:cNvCxnSpPr/>
      </xdr:nvCxnSpPr>
      <xdr:spPr>
        <a:xfrm>
          <a:off x="15481300" y="13168038"/>
          <a:ext cx="8382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137838</xdr:rowOff>
    </xdr:from>
    <xdr:to>
      <xdr:col>81</xdr:col>
      <xdr:colOff>50800</xdr:colOff>
      <xdr:row>76</xdr:row>
      <xdr:rowOff>153970</xdr:rowOff>
    </xdr:to>
    <xdr:cxnSp macro="">
      <xdr:nvCxnSpPr>
        <xdr:cNvPr id="632" name="直線コネクタ 631"/>
        <xdr:cNvCxnSpPr/>
      </xdr:nvCxnSpPr>
      <xdr:spPr>
        <a:xfrm flipV="1">
          <a:off x="14592300" y="13168038"/>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153970</xdr:rowOff>
    </xdr:from>
    <xdr:to>
      <xdr:col>76</xdr:col>
      <xdr:colOff>114300</xdr:colOff>
      <xdr:row>77</xdr:row>
      <xdr:rowOff>18509</xdr:rowOff>
    </xdr:to>
    <xdr:cxnSp macro="">
      <xdr:nvCxnSpPr>
        <xdr:cNvPr id="635" name="直線コネクタ 634"/>
        <xdr:cNvCxnSpPr/>
      </xdr:nvCxnSpPr>
      <xdr:spPr>
        <a:xfrm flipV="1">
          <a:off x="13703300" y="13184170"/>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18509</xdr:rowOff>
    </xdr:from>
    <xdr:to>
      <xdr:col>71</xdr:col>
      <xdr:colOff>177800</xdr:colOff>
      <xdr:row>77</xdr:row>
      <xdr:rowOff>52065</xdr:rowOff>
    </xdr:to>
    <xdr:cxnSp macro="">
      <xdr:nvCxnSpPr>
        <xdr:cNvPr id="638" name="直線コネクタ 637"/>
        <xdr:cNvCxnSpPr/>
      </xdr:nvCxnSpPr>
      <xdr:spPr>
        <a:xfrm flipV="1">
          <a:off x="12814300" y="13220159"/>
          <a:ext cx="889000" cy="3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102615</xdr:rowOff>
    </xdr:from>
    <xdr:to>
      <xdr:col>85</xdr:col>
      <xdr:colOff>177800</xdr:colOff>
      <xdr:row>77</xdr:row>
      <xdr:rowOff>32765</xdr:rowOff>
    </xdr:to>
    <xdr:sp macro="" textlink="">
      <xdr:nvSpPr>
        <xdr:cNvPr id="648" name="楕円 647"/>
        <xdr:cNvSpPr/>
      </xdr:nvSpPr>
      <xdr:spPr>
        <a:xfrm>
          <a:off x="16268700" y="131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81042</xdr:rowOff>
    </xdr:from>
    <xdr:ext cx="534377" cy="259045"/>
    <xdr:sp macro="" textlink="">
      <xdr:nvSpPr>
        <xdr:cNvPr id="649" name="公債費該当値テキスト"/>
        <xdr:cNvSpPr txBox="1"/>
      </xdr:nvSpPr>
      <xdr:spPr>
        <a:xfrm>
          <a:off x="16370300" y="131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87038</xdr:rowOff>
    </xdr:from>
    <xdr:to>
      <xdr:col>81</xdr:col>
      <xdr:colOff>101600</xdr:colOff>
      <xdr:row>77</xdr:row>
      <xdr:rowOff>17188</xdr:rowOff>
    </xdr:to>
    <xdr:sp macro="" textlink="">
      <xdr:nvSpPr>
        <xdr:cNvPr id="650" name="楕円 649"/>
        <xdr:cNvSpPr/>
      </xdr:nvSpPr>
      <xdr:spPr>
        <a:xfrm>
          <a:off x="15430500" y="131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8315</xdr:rowOff>
    </xdr:from>
    <xdr:ext cx="534377" cy="259045"/>
    <xdr:sp macro="" textlink="">
      <xdr:nvSpPr>
        <xdr:cNvPr id="651" name="テキスト ボックス 650"/>
        <xdr:cNvSpPr txBox="1"/>
      </xdr:nvSpPr>
      <xdr:spPr>
        <a:xfrm>
          <a:off x="15214111" y="132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103170</xdr:rowOff>
    </xdr:from>
    <xdr:to>
      <xdr:col>76</xdr:col>
      <xdr:colOff>165100</xdr:colOff>
      <xdr:row>77</xdr:row>
      <xdr:rowOff>33320</xdr:rowOff>
    </xdr:to>
    <xdr:sp macro="" textlink="">
      <xdr:nvSpPr>
        <xdr:cNvPr id="652" name="楕円 651"/>
        <xdr:cNvSpPr/>
      </xdr:nvSpPr>
      <xdr:spPr>
        <a:xfrm>
          <a:off x="14541500" y="131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24447</xdr:rowOff>
    </xdr:from>
    <xdr:ext cx="534377" cy="259045"/>
    <xdr:sp macro="" textlink="">
      <xdr:nvSpPr>
        <xdr:cNvPr id="653" name="テキスト ボックス 652"/>
        <xdr:cNvSpPr txBox="1"/>
      </xdr:nvSpPr>
      <xdr:spPr>
        <a:xfrm>
          <a:off x="14325111" y="132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139159</xdr:rowOff>
    </xdr:from>
    <xdr:to>
      <xdr:col>72</xdr:col>
      <xdr:colOff>38100</xdr:colOff>
      <xdr:row>77</xdr:row>
      <xdr:rowOff>69309</xdr:rowOff>
    </xdr:to>
    <xdr:sp macro="" textlink="">
      <xdr:nvSpPr>
        <xdr:cNvPr id="654" name="楕円 653"/>
        <xdr:cNvSpPr/>
      </xdr:nvSpPr>
      <xdr:spPr>
        <a:xfrm>
          <a:off x="13652500" y="131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60436</xdr:rowOff>
    </xdr:from>
    <xdr:ext cx="534377" cy="259045"/>
    <xdr:sp macro="" textlink="">
      <xdr:nvSpPr>
        <xdr:cNvPr id="655" name="テキスト ボックス 654"/>
        <xdr:cNvSpPr txBox="1"/>
      </xdr:nvSpPr>
      <xdr:spPr>
        <a:xfrm>
          <a:off x="13436111" y="132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1265</xdr:rowOff>
    </xdr:from>
    <xdr:to>
      <xdr:col>67</xdr:col>
      <xdr:colOff>101600</xdr:colOff>
      <xdr:row>77</xdr:row>
      <xdr:rowOff>102865</xdr:rowOff>
    </xdr:to>
    <xdr:sp macro="" textlink="">
      <xdr:nvSpPr>
        <xdr:cNvPr id="656" name="楕円 655"/>
        <xdr:cNvSpPr/>
      </xdr:nvSpPr>
      <xdr:spPr>
        <a:xfrm>
          <a:off x="12763500" y="132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93992</xdr:rowOff>
    </xdr:from>
    <xdr:ext cx="534377" cy="259045"/>
    <xdr:sp macro="" textlink="">
      <xdr:nvSpPr>
        <xdr:cNvPr id="657" name="テキスト ボックス 656"/>
        <xdr:cNvSpPr txBox="1"/>
      </xdr:nvSpPr>
      <xdr:spPr>
        <a:xfrm>
          <a:off x="12547111" y="132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42518</xdr:rowOff>
    </xdr:from>
    <xdr:to>
      <xdr:col>85</xdr:col>
      <xdr:colOff>127000</xdr:colOff>
      <xdr:row>97</xdr:row>
      <xdr:rowOff>117974</xdr:rowOff>
    </xdr:to>
    <xdr:cxnSp macro="">
      <xdr:nvCxnSpPr>
        <xdr:cNvPr id="684" name="直線コネクタ 683"/>
        <xdr:cNvCxnSpPr/>
      </xdr:nvCxnSpPr>
      <xdr:spPr>
        <a:xfrm flipV="1">
          <a:off x="15481300" y="16673168"/>
          <a:ext cx="838200" cy="7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94858</xdr:rowOff>
    </xdr:from>
    <xdr:to>
      <xdr:col>81</xdr:col>
      <xdr:colOff>50800</xdr:colOff>
      <xdr:row>97</xdr:row>
      <xdr:rowOff>117974</xdr:rowOff>
    </xdr:to>
    <xdr:cxnSp macro="">
      <xdr:nvCxnSpPr>
        <xdr:cNvPr id="687" name="直線コネクタ 686"/>
        <xdr:cNvCxnSpPr/>
      </xdr:nvCxnSpPr>
      <xdr:spPr>
        <a:xfrm>
          <a:off x="14592300" y="16725508"/>
          <a:ext cx="889000" cy="2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94858</xdr:rowOff>
    </xdr:from>
    <xdr:to>
      <xdr:col>76</xdr:col>
      <xdr:colOff>114300</xdr:colOff>
      <xdr:row>98</xdr:row>
      <xdr:rowOff>13329</xdr:rowOff>
    </xdr:to>
    <xdr:cxnSp macro="">
      <xdr:nvCxnSpPr>
        <xdr:cNvPr id="690" name="直線コネクタ 689"/>
        <xdr:cNvCxnSpPr/>
      </xdr:nvCxnSpPr>
      <xdr:spPr>
        <a:xfrm flipV="1">
          <a:off x="13703300" y="16725508"/>
          <a:ext cx="889000" cy="8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137688</xdr:rowOff>
    </xdr:from>
    <xdr:to>
      <xdr:col>71</xdr:col>
      <xdr:colOff>177800</xdr:colOff>
      <xdr:row>98</xdr:row>
      <xdr:rowOff>13329</xdr:rowOff>
    </xdr:to>
    <xdr:cxnSp macro="">
      <xdr:nvCxnSpPr>
        <xdr:cNvPr id="693" name="直線コネクタ 692"/>
        <xdr:cNvCxnSpPr/>
      </xdr:nvCxnSpPr>
      <xdr:spPr>
        <a:xfrm>
          <a:off x="12814300" y="16768338"/>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163168</xdr:rowOff>
    </xdr:from>
    <xdr:to>
      <xdr:col>85</xdr:col>
      <xdr:colOff>177800</xdr:colOff>
      <xdr:row>97</xdr:row>
      <xdr:rowOff>93318</xdr:rowOff>
    </xdr:to>
    <xdr:sp macro="" textlink="">
      <xdr:nvSpPr>
        <xdr:cNvPr id="703" name="楕円 702"/>
        <xdr:cNvSpPr/>
      </xdr:nvSpPr>
      <xdr:spPr>
        <a:xfrm>
          <a:off x="16268700" y="166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14595</xdr:rowOff>
    </xdr:from>
    <xdr:ext cx="534377" cy="259045"/>
    <xdr:sp macro="" textlink="">
      <xdr:nvSpPr>
        <xdr:cNvPr id="704" name="積立金該当値テキスト"/>
        <xdr:cNvSpPr txBox="1"/>
      </xdr:nvSpPr>
      <xdr:spPr>
        <a:xfrm>
          <a:off x="16370300" y="1647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67174</xdr:rowOff>
    </xdr:from>
    <xdr:to>
      <xdr:col>81</xdr:col>
      <xdr:colOff>101600</xdr:colOff>
      <xdr:row>97</xdr:row>
      <xdr:rowOff>168774</xdr:rowOff>
    </xdr:to>
    <xdr:sp macro="" textlink="">
      <xdr:nvSpPr>
        <xdr:cNvPr id="705" name="楕円 704"/>
        <xdr:cNvSpPr/>
      </xdr:nvSpPr>
      <xdr:spPr>
        <a:xfrm>
          <a:off x="15430500" y="166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13851</xdr:rowOff>
    </xdr:from>
    <xdr:ext cx="534377" cy="259045"/>
    <xdr:sp macro="" textlink="">
      <xdr:nvSpPr>
        <xdr:cNvPr id="706" name="テキスト ボックス 705"/>
        <xdr:cNvSpPr txBox="1"/>
      </xdr:nvSpPr>
      <xdr:spPr>
        <a:xfrm>
          <a:off x="15214111" y="164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44058</xdr:rowOff>
    </xdr:from>
    <xdr:to>
      <xdr:col>76</xdr:col>
      <xdr:colOff>165100</xdr:colOff>
      <xdr:row>97</xdr:row>
      <xdr:rowOff>145658</xdr:rowOff>
    </xdr:to>
    <xdr:sp macro="" textlink="">
      <xdr:nvSpPr>
        <xdr:cNvPr id="707" name="楕円 706"/>
        <xdr:cNvSpPr/>
      </xdr:nvSpPr>
      <xdr:spPr>
        <a:xfrm>
          <a:off x="14541500" y="166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162185</xdr:rowOff>
    </xdr:from>
    <xdr:ext cx="534377" cy="259045"/>
    <xdr:sp macro="" textlink="">
      <xdr:nvSpPr>
        <xdr:cNvPr id="708" name="テキスト ボックス 707"/>
        <xdr:cNvSpPr txBox="1"/>
      </xdr:nvSpPr>
      <xdr:spPr>
        <a:xfrm>
          <a:off x="14325111" y="164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133979</xdr:rowOff>
    </xdr:from>
    <xdr:to>
      <xdr:col>72</xdr:col>
      <xdr:colOff>38100</xdr:colOff>
      <xdr:row>98</xdr:row>
      <xdr:rowOff>64129</xdr:rowOff>
    </xdr:to>
    <xdr:sp macro="" textlink="">
      <xdr:nvSpPr>
        <xdr:cNvPr id="709" name="楕円 708"/>
        <xdr:cNvSpPr/>
      </xdr:nvSpPr>
      <xdr:spPr>
        <a:xfrm>
          <a:off x="13652500" y="167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55256</xdr:rowOff>
    </xdr:from>
    <xdr:ext cx="534377" cy="259045"/>
    <xdr:sp macro="" textlink="">
      <xdr:nvSpPr>
        <xdr:cNvPr id="710" name="テキスト ボックス 709"/>
        <xdr:cNvSpPr txBox="1"/>
      </xdr:nvSpPr>
      <xdr:spPr>
        <a:xfrm>
          <a:off x="13436111" y="1685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86888</xdr:rowOff>
    </xdr:from>
    <xdr:to>
      <xdr:col>67</xdr:col>
      <xdr:colOff>101600</xdr:colOff>
      <xdr:row>98</xdr:row>
      <xdr:rowOff>17038</xdr:rowOff>
    </xdr:to>
    <xdr:sp macro="" textlink="">
      <xdr:nvSpPr>
        <xdr:cNvPr id="711" name="楕円 710"/>
        <xdr:cNvSpPr/>
      </xdr:nvSpPr>
      <xdr:spPr>
        <a:xfrm>
          <a:off x="12763500" y="167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33565</xdr:rowOff>
    </xdr:from>
    <xdr:ext cx="534377" cy="259045"/>
    <xdr:sp macro="" textlink="">
      <xdr:nvSpPr>
        <xdr:cNvPr id="712" name="テキスト ボックス 711"/>
        <xdr:cNvSpPr txBox="1"/>
      </xdr:nvSpPr>
      <xdr:spPr>
        <a:xfrm>
          <a:off x="12547111" y="164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72492</xdr:rowOff>
    </xdr:from>
    <xdr:to>
      <xdr:col>116</xdr:col>
      <xdr:colOff>63500</xdr:colOff>
      <xdr:row>39</xdr:row>
      <xdr:rowOff>44450</xdr:rowOff>
    </xdr:to>
    <xdr:cxnSp macro="">
      <xdr:nvCxnSpPr>
        <xdr:cNvPr id="741" name="直線コネクタ 740"/>
        <xdr:cNvCxnSpPr/>
      </xdr:nvCxnSpPr>
      <xdr:spPr>
        <a:xfrm flipV="1">
          <a:off x="21323300" y="6244692"/>
          <a:ext cx="838200" cy="48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21692</xdr:rowOff>
    </xdr:from>
    <xdr:to>
      <xdr:col>116</xdr:col>
      <xdr:colOff>114300</xdr:colOff>
      <xdr:row>36</xdr:row>
      <xdr:rowOff>123292</xdr:rowOff>
    </xdr:to>
    <xdr:sp macro="" textlink="">
      <xdr:nvSpPr>
        <xdr:cNvPr id="760" name="楕円 759"/>
        <xdr:cNvSpPr/>
      </xdr:nvSpPr>
      <xdr:spPr>
        <a:xfrm>
          <a:off x="22110700" y="61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44569</xdr:rowOff>
    </xdr:from>
    <xdr:ext cx="469744" cy="259045"/>
    <xdr:sp macro="" textlink="">
      <xdr:nvSpPr>
        <xdr:cNvPr id="761" name="投資及び出資金該当値テキスト"/>
        <xdr:cNvSpPr txBox="1"/>
      </xdr:nvSpPr>
      <xdr:spPr>
        <a:xfrm>
          <a:off x="22212300" y="60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38567</xdr:rowOff>
    </xdr:from>
    <xdr:to>
      <xdr:col>116</xdr:col>
      <xdr:colOff>63500</xdr:colOff>
      <xdr:row>58</xdr:row>
      <xdr:rowOff>38979</xdr:rowOff>
    </xdr:to>
    <xdr:cxnSp macro="">
      <xdr:nvCxnSpPr>
        <xdr:cNvPr id="796" name="直線コネクタ 795"/>
        <xdr:cNvCxnSpPr/>
      </xdr:nvCxnSpPr>
      <xdr:spPr>
        <a:xfrm flipV="1">
          <a:off x="21323300" y="9982667"/>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38979</xdr:rowOff>
    </xdr:from>
    <xdr:to>
      <xdr:col>111</xdr:col>
      <xdr:colOff>177800</xdr:colOff>
      <xdr:row>58</xdr:row>
      <xdr:rowOff>39436</xdr:rowOff>
    </xdr:to>
    <xdr:cxnSp macro="">
      <xdr:nvCxnSpPr>
        <xdr:cNvPr id="799" name="直線コネクタ 798"/>
        <xdr:cNvCxnSpPr/>
      </xdr:nvCxnSpPr>
      <xdr:spPr>
        <a:xfrm flipV="1">
          <a:off x="20434300" y="99830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39436</xdr:rowOff>
    </xdr:from>
    <xdr:to>
      <xdr:col>107</xdr:col>
      <xdr:colOff>50800</xdr:colOff>
      <xdr:row>58</xdr:row>
      <xdr:rowOff>39619</xdr:rowOff>
    </xdr:to>
    <xdr:cxnSp macro="">
      <xdr:nvCxnSpPr>
        <xdr:cNvPr id="802" name="直線コネクタ 801"/>
        <xdr:cNvCxnSpPr/>
      </xdr:nvCxnSpPr>
      <xdr:spPr>
        <a:xfrm flipV="1">
          <a:off x="19545300" y="998353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39619</xdr:rowOff>
    </xdr:from>
    <xdr:to>
      <xdr:col>102</xdr:col>
      <xdr:colOff>114300</xdr:colOff>
      <xdr:row>58</xdr:row>
      <xdr:rowOff>39801</xdr:rowOff>
    </xdr:to>
    <xdr:cxnSp macro="">
      <xdr:nvCxnSpPr>
        <xdr:cNvPr id="805" name="直線コネクタ 804"/>
        <xdr:cNvCxnSpPr/>
      </xdr:nvCxnSpPr>
      <xdr:spPr>
        <a:xfrm flipV="1">
          <a:off x="18656300" y="9983719"/>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159217</xdr:rowOff>
    </xdr:from>
    <xdr:to>
      <xdr:col>116</xdr:col>
      <xdr:colOff>114300</xdr:colOff>
      <xdr:row>58</xdr:row>
      <xdr:rowOff>89367</xdr:rowOff>
    </xdr:to>
    <xdr:sp macro="" textlink="">
      <xdr:nvSpPr>
        <xdr:cNvPr id="815" name="楕円 814"/>
        <xdr:cNvSpPr/>
      </xdr:nvSpPr>
      <xdr:spPr>
        <a:xfrm>
          <a:off x="22110700" y="993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74144</xdr:rowOff>
    </xdr:from>
    <xdr:ext cx="469744" cy="259045"/>
    <xdr:sp macro="" textlink="">
      <xdr:nvSpPr>
        <xdr:cNvPr id="816" name="貸付金該当値テキスト"/>
        <xdr:cNvSpPr txBox="1"/>
      </xdr:nvSpPr>
      <xdr:spPr>
        <a:xfrm>
          <a:off x="22212300" y="98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159629</xdr:rowOff>
    </xdr:from>
    <xdr:to>
      <xdr:col>112</xdr:col>
      <xdr:colOff>38100</xdr:colOff>
      <xdr:row>58</xdr:row>
      <xdr:rowOff>89779</xdr:rowOff>
    </xdr:to>
    <xdr:sp macro="" textlink="">
      <xdr:nvSpPr>
        <xdr:cNvPr id="817" name="楕円 816"/>
        <xdr:cNvSpPr/>
      </xdr:nvSpPr>
      <xdr:spPr>
        <a:xfrm>
          <a:off x="21272500" y="99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80906</xdr:rowOff>
    </xdr:from>
    <xdr:ext cx="469744" cy="259045"/>
    <xdr:sp macro="" textlink="">
      <xdr:nvSpPr>
        <xdr:cNvPr id="818" name="テキスト ボックス 817"/>
        <xdr:cNvSpPr txBox="1"/>
      </xdr:nvSpPr>
      <xdr:spPr>
        <a:xfrm>
          <a:off x="21088428" y="1002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160086</xdr:rowOff>
    </xdr:from>
    <xdr:to>
      <xdr:col>107</xdr:col>
      <xdr:colOff>101600</xdr:colOff>
      <xdr:row>58</xdr:row>
      <xdr:rowOff>90236</xdr:rowOff>
    </xdr:to>
    <xdr:sp macro="" textlink="">
      <xdr:nvSpPr>
        <xdr:cNvPr id="819" name="楕円 818"/>
        <xdr:cNvSpPr/>
      </xdr:nvSpPr>
      <xdr:spPr>
        <a:xfrm>
          <a:off x="20383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81363</xdr:rowOff>
    </xdr:from>
    <xdr:ext cx="469744" cy="259045"/>
    <xdr:sp macro="" textlink="">
      <xdr:nvSpPr>
        <xdr:cNvPr id="820" name="テキスト ボックス 819"/>
        <xdr:cNvSpPr txBox="1"/>
      </xdr:nvSpPr>
      <xdr:spPr>
        <a:xfrm>
          <a:off x="20199428" y="1002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160269</xdr:rowOff>
    </xdr:from>
    <xdr:to>
      <xdr:col>102</xdr:col>
      <xdr:colOff>165100</xdr:colOff>
      <xdr:row>58</xdr:row>
      <xdr:rowOff>90419</xdr:rowOff>
    </xdr:to>
    <xdr:sp macro="" textlink="">
      <xdr:nvSpPr>
        <xdr:cNvPr id="821" name="楕円 820"/>
        <xdr:cNvSpPr/>
      </xdr:nvSpPr>
      <xdr:spPr>
        <a:xfrm>
          <a:off x="19494500" y="99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81546</xdr:rowOff>
    </xdr:from>
    <xdr:ext cx="469744" cy="259045"/>
    <xdr:sp macro="" textlink="">
      <xdr:nvSpPr>
        <xdr:cNvPr id="822" name="テキスト ボックス 821"/>
        <xdr:cNvSpPr txBox="1"/>
      </xdr:nvSpPr>
      <xdr:spPr>
        <a:xfrm>
          <a:off x="19310428" y="1002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160451</xdr:rowOff>
    </xdr:from>
    <xdr:to>
      <xdr:col>98</xdr:col>
      <xdr:colOff>38100</xdr:colOff>
      <xdr:row>58</xdr:row>
      <xdr:rowOff>90601</xdr:rowOff>
    </xdr:to>
    <xdr:sp macro="" textlink="">
      <xdr:nvSpPr>
        <xdr:cNvPr id="823" name="楕円 822"/>
        <xdr:cNvSpPr/>
      </xdr:nvSpPr>
      <xdr:spPr>
        <a:xfrm>
          <a:off x="18605500" y="99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81728</xdr:rowOff>
    </xdr:from>
    <xdr:ext cx="469744" cy="259045"/>
    <xdr:sp macro="" textlink="">
      <xdr:nvSpPr>
        <xdr:cNvPr id="824" name="テキスト ボックス 823"/>
        <xdr:cNvSpPr txBox="1"/>
      </xdr:nvSpPr>
      <xdr:spPr>
        <a:xfrm>
          <a:off x="18421428" y="1002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76900</xdr:rowOff>
    </xdr:from>
    <xdr:to>
      <xdr:col>116</xdr:col>
      <xdr:colOff>63500</xdr:colOff>
      <xdr:row>76</xdr:row>
      <xdr:rowOff>78958</xdr:rowOff>
    </xdr:to>
    <xdr:cxnSp macro="">
      <xdr:nvCxnSpPr>
        <xdr:cNvPr id="855" name="直線コネクタ 854"/>
        <xdr:cNvCxnSpPr/>
      </xdr:nvCxnSpPr>
      <xdr:spPr>
        <a:xfrm>
          <a:off x="21323300" y="12935650"/>
          <a:ext cx="838200" cy="17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76900</xdr:rowOff>
    </xdr:from>
    <xdr:to>
      <xdr:col>111</xdr:col>
      <xdr:colOff>177800</xdr:colOff>
      <xdr:row>75</xdr:row>
      <xdr:rowOff>107762</xdr:rowOff>
    </xdr:to>
    <xdr:cxnSp macro="">
      <xdr:nvCxnSpPr>
        <xdr:cNvPr id="858" name="直線コネクタ 857"/>
        <xdr:cNvCxnSpPr/>
      </xdr:nvCxnSpPr>
      <xdr:spPr>
        <a:xfrm flipV="1">
          <a:off x="20434300" y="12935650"/>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82501</xdr:rowOff>
    </xdr:from>
    <xdr:to>
      <xdr:col>107</xdr:col>
      <xdr:colOff>50800</xdr:colOff>
      <xdr:row>75</xdr:row>
      <xdr:rowOff>107762</xdr:rowOff>
    </xdr:to>
    <xdr:cxnSp macro="">
      <xdr:nvCxnSpPr>
        <xdr:cNvPr id="861" name="直線コネクタ 860"/>
        <xdr:cNvCxnSpPr/>
      </xdr:nvCxnSpPr>
      <xdr:spPr>
        <a:xfrm>
          <a:off x="19545300" y="12941251"/>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82501</xdr:rowOff>
    </xdr:from>
    <xdr:to>
      <xdr:col>102</xdr:col>
      <xdr:colOff>114300</xdr:colOff>
      <xdr:row>75</xdr:row>
      <xdr:rowOff>111647</xdr:rowOff>
    </xdr:to>
    <xdr:cxnSp macro="">
      <xdr:nvCxnSpPr>
        <xdr:cNvPr id="864" name="直線コネクタ 863"/>
        <xdr:cNvCxnSpPr/>
      </xdr:nvCxnSpPr>
      <xdr:spPr>
        <a:xfrm flipV="1">
          <a:off x="18656300" y="12941251"/>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28158</xdr:rowOff>
    </xdr:from>
    <xdr:to>
      <xdr:col>116</xdr:col>
      <xdr:colOff>114300</xdr:colOff>
      <xdr:row>76</xdr:row>
      <xdr:rowOff>129758</xdr:rowOff>
    </xdr:to>
    <xdr:sp macro="" textlink="">
      <xdr:nvSpPr>
        <xdr:cNvPr id="874" name="楕円 873"/>
        <xdr:cNvSpPr/>
      </xdr:nvSpPr>
      <xdr:spPr>
        <a:xfrm>
          <a:off x="22110700" y="130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6585</xdr:rowOff>
    </xdr:from>
    <xdr:ext cx="534377" cy="259045"/>
    <xdr:sp macro="" textlink="">
      <xdr:nvSpPr>
        <xdr:cNvPr id="875" name="繰出金該当値テキスト"/>
        <xdr:cNvSpPr txBox="1"/>
      </xdr:nvSpPr>
      <xdr:spPr>
        <a:xfrm>
          <a:off x="22212300" y="1303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26100</xdr:rowOff>
    </xdr:from>
    <xdr:to>
      <xdr:col>112</xdr:col>
      <xdr:colOff>38100</xdr:colOff>
      <xdr:row>75</xdr:row>
      <xdr:rowOff>127700</xdr:rowOff>
    </xdr:to>
    <xdr:sp macro="" textlink="">
      <xdr:nvSpPr>
        <xdr:cNvPr id="876" name="楕円 875"/>
        <xdr:cNvSpPr/>
      </xdr:nvSpPr>
      <xdr:spPr>
        <a:xfrm>
          <a:off x="21272500" y="128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144227</xdr:rowOff>
    </xdr:from>
    <xdr:ext cx="534377" cy="259045"/>
    <xdr:sp macro="" textlink="">
      <xdr:nvSpPr>
        <xdr:cNvPr id="877" name="テキスト ボックス 876"/>
        <xdr:cNvSpPr txBox="1"/>
      </xdr:nvSpPr>
      <xdr:spPr>
        <a:xfrm>
          <a:off x="21056111" y="1266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56962</xdr:rowOff>
    </xdr:from>
    <xdr:to>
      <xdr:col>107</xdr:col>
      <xdr:colOff>101600</xdr:colOff>
      <xdr:row>75</xdr:row>
      <xdr:rowOff>158561</xdr:rowOff>
    </xdr:to>
    <xdr:sp macro="" textlink="">
      <xdr:nvSpPr>
        <xdr:cNvPr id="878" name="楕円 877"/>
        <xdr:cNvSpPr/>
      </xdr:nvSpPr>
      <xdr:spPr>
        <a:xfrm>
          <a:off x="20383500" y="12915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149688</xdr:rowOff>
    </xdr:from>
    <xdr:ext cx="534377" cy="259045"/>
    <xdr:sp macro="" textlink="">
      <xdr:nvSpPr>
        <xdr:cNvPr id="879" name="テキスト ボックス 878"/>
        <xdr:cNvSpPr txBox="1"/>
      </xdr:nvSpPr>
      <xdr:spPr>
        <a:xfrm>
          <a:off x="20167111" y="130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31701</xdr:rowOff>
    </xdr:from>
    <xdr:to>
      <xdr:col>102</xdr:col>
      <xdr:colOff>165100</xdr:colOff>
      <xdr:row>75</xdr:row>
      <xdr:rowOff>133301</xdr:rowOff>
    </xdr:to>
    <xdr:sp macro="" textlink="">
      <xdr:nvSpPr>
        <xdr:cNvPr id="880" name="楕円 879"/>
        <xdr:cNvSpPr/>
      </xdr:nvSpPr>
      <xdr:spPr>
        <a:xfrm>
          <a:off x="19494500" y="128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149828</xdr:rowOff>
    </xdr:from>
    <xdr:ext cx="534377" cy="259045"/>
    <xdr:sp macro="" textlink="">
      <xdr:nvSpPr>
        <xdr:cNvPr id="881" name="テキスト ボックス 880"/>
        <xdr:cNvSpPr txBox="1"/>
      </xdr:nvSpPr>
      <xdr:spPr>
        <a:xfrm>
          <a:off x="19278111" y="126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60847</xdr:rowOff>
    </xdr:from>
    <xdr:to>
      <xdr:col>98</xdr:col>
      <xdr:colOff>38100</xdr:colOff>
      <xdr:row>75</xdr:row>
      <xdr:rowOff>162447</xdr:rowOff>
    </xdr:to>
    <xdr:sp macro="" textlink="">
      <xdr:nvSpPr>
        <xdr:cNvPr id="882" name="楕円 881"/>
        <xdr:cNvSpPr/>
      </xdr:nvSpPr>
      <xdr:spPr>
        <a:xfrm>
          <a:off x="18605500" y="129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153574</xdr:rowOff>
    </xdr:from>
    <xdr:ext cx="534377" cy="259045"/>
    <xdr:sp macro="" textlink="">
      <xdr:nvSpPr>
        <xdr:cNvPr id="883" name="テキスト ボックス 882"/>
        <xdr:cNvSpPr txBox="1"/>
      </xdr:nvSpPr>
      <xdr:spPr>
        <a:xfrm>
          <a:off x="18389111" y="130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363,455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68,235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年度から増加が続いている。これは、近年の障害福祉サービスの利用者数の増加や高齢者人口の増加によるもので、この増加傾向は類似団体と同様である。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67,166</a:t>
          </a:r>
          <a:r>
            <a:rPr kumimoji="1" lang="ja-JP" altLang="en-US" sz="1300">
              <a:latin typeface="ＭＳ Ｐゴシック" panose="020B0600070205080204" pitchFamily="50" charset="-128"/>
              <a:ea typeface="ＭＳ Ｐゴシック" panose="020B0600070205080204" pitchFamily="50" charset="-128"/>
            </a:rPr>
            <a:t>円となっており、増加傾向にある。前年度からの増加は、令和元年度にプレミアム付商品券事業を実施したことが主な要因である。また、類似団体平均や愛知県内平均と比べて高い水準にあり、この要因は、小中学校に市独自で非常勤講師を配置していることや、市単独で行っている都市美化センターの運転管理、また単独校方式による給食調理業務委託の実施等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42,639</a:t>
          </a:r>
          <a:r>
            <a:rPr kumimoji="1" lang="ja-JP" altLang="en-US" sz="1300">
              <a:latin typeface="ＭＳ Ｐゴシック" panose="020B0600070205080204" pitchFamily="50" charset="-128"/>
              <a:ea typeface="ＭＳ Ｐゴシック" panose="020B0600070205080204" pitchFamily="50" charset="-128"/>
            </a:rPr>
            <a:t>円で、類似団体及び県平均と比較して一人当たりのコストが高い状況となっている。これは、小中学校</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校の教室等への空調整備、楽田小学校整備、国際観光センター（現：市民交流センター）改修など、大規模な改修工事を実施したためである。</a:t>
          </a:r>
        </a:p>
        <a:p>
          <a:r>
            <a:rPr kumimoji="1" lang="ja-JP" altLang="en-US" sz="1300">
              <a:latin typeface="ＭＳ Ｐゴシック" panose="020B0600070205080204" pitchFamily="50" charset="-128"/>
              <a:ea typeface="ＭＳ Ｐゴシック" panose="020B0600070205080204" pitchFamily="50" charset="-128"/>
            </a:rPr>
            <a:t>・投資及び出資金は、前年度の</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円から増加し、住民一人当たり</a:t>
          </a:r>
          <a:r>
            <a:rPr kumimoji="1" lang="en-US" altLang="ja-JP" sz="1300">
              <a:latin typeface="ＭＳ Ｐゴシック" panose="020B0600070205080204" pitchFamily="50" charset="-128"/>
              <a:ea typeface="ＭＳ Ｐゴシック" panose="020B0600070205080204" pitchFamily="50" charset="-128"/>
            </a:rPr>
            <a:t>6,382</a:t>
          </a:r>
          <a:r>
            <a:rPr kumimoji="1" lang="ja-JP" altLang="en-US" sz="1300">
              <a:latin typeface="ＭＳ Ｐゴシック" panose="020B0600070205080204" pitchFamily="50" charset="-128"/>
              <a:ea typeface="ＭＳ Ｐゴシック" panose="020B0600070205080204" pitchFamily="50" charset="-128"/>
            </a:rPr>
            <a:t>円となっている。これは、本市の下水道事業が平成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から地方公営企業法の財務規定等を適用したことにより、下水道事業会計繰出金の性質が「繰出金」から「補助費等」と「投資及び出資金」に変わったためであり、これにより繰出金が減少し、補助費等が増加している。なお、類似団体及び県平均と比較して一人当たりのコストが高い状況となっているが、その要因である企業債の償還元金は今後減少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73,884
71,340
74.90
27,846,761
26,853,517
911,235
14,670,926
19,634,031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24257</xdr:rowOff>
    </xdr:from>
    <xdr:to>
      <xdr:col>24</xdr:col>
      <xdr:colOff>63500</xdr:colOff>
      <xdr:row>36</xdr:row>
      <xdr:rowOff>41021</xdr:rowOff>
    </xdr:to>
    <xdr:cxnSp macro="">
      <xdr:nvCxnSpPr>
        <xdr:cNvPr id="61" name="直線コネクタ 60"/>
        <xdr:cNvCxnSpPr/>
      </xdr:nvCxnSpPr>
      <xdr:spPr>
        <a:xfrm>
          <a:off x="3797300" y="6196457"/>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7874</xdr:rowOff>
    </xdr:from>
    <xdr:to>
      <xdr:col>19</xdr:col>
      <xdr:colOff>177800</xdr:colOff>
      <xdr:row>36</xdr:row>
      <xdr:rowOff>24257</xdr:rowOff>
    </xdr:to>
    <xdr:cxnSp macro="">
      <xdr:nvCxnSpPr>
        <xdr:cNvPr id="64" name="直線コネクタ 63"/>
        <xdr:cNvCxnSpPr/>
      </xdr:nvCxnSpPr>
      <xdr:spPr>
        <a:xfrm>
          <a:off x="2908300" y="6180074"/>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148463</xdr:rowOff>
    </xdr:from>
    <xdr:to>
      <xdr:col>15</xdr:col>
      <xdr:colOff>50800</xdr:colOff>
      <xdr:row>36</xdr:row>
      <xdr:rowOff>7874</xdr:rowOff>
    </xdr:to>
    <xdr:cxnSp macro="">
      <xdr:nvCxnSpPr>
        <xdr:cNvPr id="67" name="直線コネクタ 66"/>
        <xdr:cNvCxnSpPr/>
      </xdr:nvCxnSpPr>
      <xdr:spPr>
        <a:xfrm>
          <a:off x="2019300" y="614921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72263</xdr:rowOff>
    </xdr:from>
    <xdr:to>
      <xdr:col>10</xdr:col>
      <xdr:colOff>114300</xdr:colOff>
      <xdr:row>35</xdr:row>
      <xdr:rowOff>148463</xdr:rowOff>
    </xdr:to>
    <xdr:cxnSp macro="">
      <xdr:nvCxnSpPr>
        <xdr:cNvPr id="70" name="直線コネクタ 69"/>
        <xdr:cNvCxnSpPr/>
      </xdr:nvCxnSpPr>
      <xdr:spPr>
        <a:xfrm>
          <a:off x="1130300" y="607301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161671</xdr:rowOff>
    </xdr:from>
    <xdr:to>
      <xdr:col>24</xdr:col>
      <xdr:colOff>114300</xdr:colOff>
      <xdr:row>36</xdr:row>
      <xdr:rowOff>91821</xdr:rowOff>
    </xdr:to>
    <xdr:sp macro="" textlink="">
      <xdr:nvSpPr>
        <xdr:cNvPr id="80" name="楕円 79"/>
        <xdr:cNvSpPr/>
      </xdr:nvSpPr>
      <xdr:spPr>
        <a:xfrm>
          <a:off x="4584700" y="61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13098</xdr:rowOff>
    </xdr:from>
    <xdr:ext cx="469744" cy="259045"/>
    <xdr:sp macro="" textlink="">
      <xdr:nvSpPr>
        <xdr:cNvPr id="81" name="議会費該当値テキスト"/>
        <xdr:cNvSpPr txBox="1"/>
      </xdr:nvSpPr>
      <xdr:spPr>
        <a:xfrm>
          <a:off x="4686300" y="60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144907</xdr:rowOff>
    </xdr:from>
    <xdr:to>
      <xdr:col>20</xdr:col>
      <xdr:colOff>38100</xdr:colOff>
      <xdr:row>36</xdr:row>
      <xdr:rowOff>75057</xdr:rowOff>
    </xdr:to>
    <xdr:sp macro="" textlink="">
      <xdr:nvSpPr>
        <xdr:cNvPr id="82" name="楕円 81"/>
        <xdr:cNvSpPr/>
      </xdr:nvSpPr>
      <xdr:spPr>
        <a:xfrm>
          <a:off x="3746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91584</xdr:rowOff>
    </xdr:from>
    <xdr:ext cx="469744" cy="259045"/>
    <xdr:sp macro="" textlink="">
      <xdr:nvSpPr>
        <xdr:cNvPr id="83" name="テキスト ボックス 82"/>
        <xdr:cNvSpPr txBox="1"/>
      </xdr:nvSpPr>
      <xdr:spPr>
        <a:xfrm>
          <a:off x="3562428"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128524</xdr:rowOff>
    </xdr:from>
    <xdr:to>
      <xdr:col>15</xdr:col>
      <xdr:colOff>101600</xdr:colOff>
      <xdr:row>36</xdr:row>
      <xdr:rowOff>58674</xdr:rowOff>
    </xdr:to>
    <xdr:sp macro="" textlink="">
      <xdr:nvSpPr>
        <xdr:cNvPr id="84" name="楕円 83"/>
        <xdr:cNvSpPr/>
      </xdr:nvSpPr>
      <xdr:spPr>
        <a:xfrm>
          <a:off x="28575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85" name="テキスト ボックス 84"/>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97663</xdr:rowOff>
    </xdr:from>
    <xdr:to>
      <xdr:col>10</xdr:col>
      <xdr:colOff>165100</xdr:colOff>
      <xdr:row>36</xdr:row>
      <xdr:rowOff>27813</xdr:rowOff>
    </xdr:to>
    <xdr:sp macro="" textlink="">
      <xdr:nvSpPr>
        <xdr:cNvPr id="86" name="楕円 85"/>
        <xdr:cNvSpPr/>
      </xdr:nvSpPr>
      <xdr:spPr>
        <a:xfrm>
          <a:off x="19685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44340</xdr:rowOff>
    </xdr:from>
    <xdr:ext cx="469744" cy="259045"/>
    <xdr:sp macro="" textlink="">
      <xdr:nvSpPr>
        <xdr:cNvPr id="87" name="テキスト ボックス 86"/>
        <xdr:cNvSpPr txBox="1"/>
      </xdr:nvSpPr>
      <xdr:spPr>
        <a:xfrm>
          <a:off x="1784428" y="58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21463</xdr:rowOff>
    </xdr:from>
    <xdr:to>
      <xdr:col>6</xdr:col>
      <xdr:colOff>38100</xdr:colOff>
      <xdr:row>35</xdr:row>
      <xdr:rowOff>123063</xdr:rowOff>
    </xdr:to>
    <xdr:sp macro="" textlink="">
      <xdr:nvSpPr>
        <xdr:cNvPr id="88" name="楕円 87"/>
        <xdr:cNvSpPr/>
      </xdr:nvSpPr>
      <xdr:spPr>
        <a:xfrm>
          <a:off x="10795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139590</xdr:rowOff>
    </xdr:from>
    <xdr:ext cx="469744" cy="259045"/>
    <xdr:sp macro="" textlink="">
      <xdr:nvSpPr>
        <xdr:cNvPr id="89" name="テキスト ボックス 88"/>
        <xdr:cNvSpPr txBox="1"/>
      </xdr:nvSpPr>
      <xdr:spPr>
        <a:xfrm>
          <a:off x="895428" y="579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27956</xdr:rowOff>
    </xdr:from>
    <xdr:to>
      <xdr:col>24</xdr:col>
      <xdr:colOff>63500</xdr:colOff>
      <xdr:row>57</xdr:row>
      <xdr:rowOff>75344</xdr:rowOff>
    </xdr:to>
    <xdr:cxnSp macro="">
      <xdr:nvCxnSpPr>
        <xdr:cNvPr id="116" name="直線コネクタ 115"/>
        <xdr:cNvCxnSpPr/>
      </xdr:nvCxnSpPr>
      <xdr:spPr>
        <a:xfrm flipV="1">
          <a:off x="3797300" y="9800606"/>
          <a:ext cx="838200" cy="4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74855</xdr:rowOff>
    </xdr:from>
    <xdr:to>
      <xdr:col>19</xdr:col>
      <xdr:colOff>177800</xdr:colOff>
      <xdr:row>57</xdr:row>
      <xdr:rowOff>75344</xdr:rowOff>
    </xdr:to>
    <xdr:cxnSp macro="">
      <xdr:nvCxnSpPr>
        <xdr:cNvPr id="119" name="直線コネクタ 118"/>
        <xdr:cNvCxnSpPr/>
      </xdr:nvCxnSpPr>
      <xdr:spPr>
        <a:xfrm>
          <a:off x="2908300" y="9847505"/>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74855</xdr:rowOff>
    </xdr:from>
    <xdr:to>
      <xdr:col>15</xdr:col>
      <xdr:colOff>50800</xdr:colOff>
      <xdr:row>57</xdr:row>
      <xdr:rowOff>125824</xdr:rowOff>
    </xdr:to>
    <xdr:cxnSp macro="">
      <xdr:nvCxnSpPr>
        <xdr:cNvPr id="122" name="直線コネクタ 121"/>
        <xdr:cNvCxnSpPr/>
      </xdr:nvCxnSpPr>
      <xdr:spPr>
        <a:xfrm flipV="1">
          <a:off x="2019300" y="9847505"/>
          <a:ext cx="889000" cy="5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108441</xdr:rowOff>
    </xdr:from>
    <xdr:to>
      <xdr:col>10</xdr:col>
      <xdr:colOff>114300</xdr:colOff>
      <xdr:row>57</xdr:row>
      <xdr:rowOff>125824</xdr:rowOff>
    </xdr:to>
    <xdr:cxnSp macro="">
      <xdr:nvCxnSpPr>
        <xdr:cNvPr id="125" name="直線コネクタ 124"/>
        <xdr:cNvCxnSpPr/>
      </xdr:nvCxnSpPr>
      <xdr:spPr>
        <a:xfrm>
          <a:off x="1130300" y="9881091"/>
          <a:ext cx="8890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148606</xdr:rowOff>
    </xdr:from>
    <xdr:to>
      <xdr:col>24</xdr:col>
      <xdr:colOff>114300</xdr:colOff>
      <xdr:row>57</xdr:row>
      <xdr:rowOff>78756</xdr:rowOff>
    </xdr:to>
    <xdr:sp macro="" textlink="">
      <xdr:nvSpPr>
        <xdr:cNvPr id="135" name="楕円 134"/>
        <xdr:cNvSpPr/>
      </xdr:nvSpPr>
      <xdr:spPr>
        <a:xfrm>
          <a:off x="4584700" y="97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xdr:rowOff>
    </xdr:from>
    <xdr:ext cx="534377" cy="259045"/>
    <xdr:sp macro="" textlink="">
      <xdr:nvSpPr>
        <xdr:cNvPr id="136" name="総務費該当値テキスト"/>
        <xdr:cNvSpPr txBox="1"/>
      </xdr:nvSpPr>
      <xdr:spPr>
        <a:xfrm>
          <a:off x="4686300" y="960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24544</xdr:rowOff>
    </xdr:from>
    <xdr:to>
      <xdr:col>20</xdr:col>
      <xdr:colOff>38100</xdr:colOff>
      <xdr:row>57</xdr:row>
      <xdr:rowOff>126144</xdr:rowOff>
    </xdr:to>
    <xdr:sp macro="" textlink="">
      <xdr:nvSpPr>
        <xdr:cNvPr id="137" name="楕円 136"/>
        <xdr:cNvSpPr/>
      </xdr:nvSpPr>
      <xdr:spPr>
        <a:xfrm>
          <a:off x="3746500" y="97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117271</xdr:rowOff>
    </xdr:from>
    <xdr:ext cx="534377" cy="259045"/>
    <xdr:sp macro="" textlink="">
      <xdr:nvSpPr>
        <xdr:cNvPr id="138" name="テキスト ボックス 137"/>
        <xdr:cNvSpPr txBox="1"/>
      </xdr:nvSpPr>
      <xdr:spPr>
        <a:xfrm>
          <a:off x="3530111" y="98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24055</xdr:rowOff>
    </xdr:from>
    <xdr:to>
      <xdr:col>15</xdr:col>
      <xdr:colOff>101600</xdr:colOff>
      <xdr:row>57</xdr:row>
      <xdr:rowOff>125655</xdr:rowOff>
    </xdr:to>
    <xdr:sp macro="" textlink="">
      <xdr:nvSpPr>
        <xdr:cNvPr id="139" name="楕円 138"/>
        <xdr:cNvSpPr/>
      </xdr:nvSpPr>
      <xdr:spPr>
        <a:xfrm>
          <a:off x="2857500" y="979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116782</xdr:rowOff>
    </xdr:from>
    <xdr:ext cx="534377" cy="259045"/>
    <xdr:sp macro="" textlink="">
      <xdr:nvSpPr>
        <xdr:cNvPr id="140" name="テキスト ボックス 139"/>
        <xdr:cNvSpPr txBox="1"/>
      </xdr:nvSpPr>
      <xdr:spPr>
        <a:xfrm>
          <a:off x="2641111" y="98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75024</xdr:rowOff>
    </xdr:from>
    <xdr:to>
      <xdr:col>10</xdr:col>
      <xdr:colOff>165100</xdr:colOff>
      <xdr:row>58</xdr:row>
      <xdr:rowOff>5174</xdr:rowOff>
    </xdr:to>
    <xdr:sp macro="" textlink="">
      <xdr:nvSpPr>
        <xdr:cNvPr id="141" name="楕円 140"/>
        <xdr:cNvSpPr/>
      </xdr:nvSpPr>
      <xdr:spPr>
        <a:xfrm>
          <a:off x="1968500" y="98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167751</xdr:rowOff>
    </xdr:from>
    <xdr:ext cx="534377" cy="259045"/>
    <xdr:sp macro="" textlink="">
      <xdr:nvSpPr>
        <xdr:cNvPr id="142" name="テキスト ボックス 141"/>
        <xdr:cNvSpPr txBox="1"/>
      </xdr:nvSpPr>
      <xdr:spPr>
        <a:xfrm>
          <a:off x="1752111" y="99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57641</xdr:rowOff>
    </xdr:from>
    <xdr:to>
      <xdr:col>6</xdr:col>
      <xdr:colOff>38100</xdr:colOff>
      <xdr:row>57</xdr:row>
      <xdr:rowOff>159241</xdr:rowOff>
    </xdr:to>
    <xdr:sp macro="" textlink="">
      <xdr:nvSpPr>
        <xdr:cNvPr id="143" name="楕円 142"/>
        <xdr:cNvSpPr/>
      </xdr:nvSpPr>
      <xdr:spPr>
        <a:xfrm>
          <a:off x="1079500" y="98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150368</xdr:rowOff>
    </xdr:from>
    <xdr:ext cx="534377" cy="259045"/>
    <xdr:sp macro="" textlink="">
      <xdr:nvSpPr>
        <xdr:cNvPr id="144" name="テキスト ボックス 143"/>
        <xdr:cNvSpPr txBox="1"/>
      </xdr:nvSpPr>
      <xdr:spPr>
        <a:xfrm>
          <a:off x="863111" y="99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86088</xdr:rowOff>
    </xdr:from>
    <xdr:to>
      <xdr:col>24</xdr:col>
      <xdr:colOff>63500</xdr:colOff>
      <xdr:row>77</xdr:row>
      <xdr:rowOff>128532</xdr:rowOff>
    </xdr:to>
    <xdr:cxnSp macro="">
      <xdr:nvCxnSpPr>
        <xdr:cNvPr id="176" name="直線コネクタ 175"/>
        <xdr:cNvCxnSpPr/>
      </xdr:nvCxnSpPr>
      <xdr:spPr>
        <a:xfrm flipV="1">
          <a:off x="3797300" y="13287738"/>
          <a:ext cx="8382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128532</xdr:rowOff>
    </xdr:from>
    <xdr:to>
      <xdr:col>19</xdr:col>
      <xdr:colOff>177800</xdr:colOff>
      <xdr:row>77</xdr:row>
      <xdr:rowOff>141170</xdr:rowOff>
    </xdr:to>
    <xdr:cxnSp macro="">
      <xdr:nvCxnSpPr>
        <xdr:cNvPr id="179" name="直線コネクタ 178"/>
        <xdr:cNvCxnSpPr/>
      </xdr:nvCxnSpPr>
      <xdr:spPr>
        <a:xfrm flipV="1">
          <a:off x="2908300" y="13330182"/>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141170</xdr:rowOff>
    </xdr:from>
    <xdr:to>
      <xdr:col>15</xdr:col>
      <xdr:colOff>50800</xdr:colOff>
      <xdr:row>78</xdr:row>
      <xdr:rowOff>7417</xdr:rowOff>
    </xdr:to>
    <xdr:cxnSp macro="">
      <xdr:nvCxnSpPr>
        <xdr:cNvPr id="182" name="直線コネクタ 181"/>
        <xdr:cNvCxnSpPr/>
      </xdr:nvCxnSpPr>
      <xdr:spPr>
        <a:xfrm flipV="1">
          <a:off x="2019300" y="13342820"/>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7417</xdr:rowOff>
    </xdr:from>
    <xdr:to>
      <xdr:col>10</xdr:col>
      <xdr:colOff>114300</xdr:colOff>
      <xdr:row>78</xdr:row>
      <xdr:rowOff>39922</xdr:rowOff>
    </xdr:to>
    <xdr:cxnSp macro="">
      <xdr:nvCxnSpPr>
        <xdr:cNvPr id="185" name="直線コネクタ 184"/>
        <xdr:cNvCxnSpPr/>
      </xdr:nvCxnSpPr>
      <xdr:spPr>
        <a:xfrm flipV="1">
          <a:off x="1130300" y="13380517"/>
          <a:ext cx="8890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35288</xdr:rowOff>
    </xdr:from>
    <xdr:to>
      <xdr:col>24</xdr:col>
      <xdr:colOff>114300</xdr:colOff>
      <xdr:row>77</xdr:row>
      <xdr:rowOff>136888</xdr:rowOff>
    </xdr:to>
    <xdr:sp macro="" textlink="">
      <xdr:nvSpPr>
        <xdr:cNvPr id="195" name="楕円 194"/>
        <xdr:cNvSpPr/>
      </xdr:nvSpPr>
      <xdr:spPr>
        <a:xfrm>
          <a:off x="4584700" y="132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13715</xdr:rowOff>
    </xdr:from>
    <xdr:ext cx="599010" cy="259045"/>
    <xdr:sp macro="" textlink="">
      <xdr:nvSpPr>
        <xdr:cNvPr id="196" name="民生費該当値テキスト"/>
        <xdr:cNvSpPr txBox="1"/>
      </xdr:nvSpPr>
      <xdr:spPr>
        <a:xfrm>
          <a:off x="4686300" y="1321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77732</xdr:rowOff>
    </xdr:from>
    <xdr:to>
      <xdr:col>20</xdr:col>
      <xdr:colOff>38100</xdr:colOff>
      <xdr:row>78</xdr:row>
      <xdr:rowOff>7882</xdr:rowOff>
    </xdr:to>
    <xdr:sp macro="" textlink="">
      <xdr:nvSpPr>
        <xdr:cNvPr id="197" name="楕円 196"/>
        <xdr:cNvSpPr/>
      </xdr:nvSpPr>
      <xdr:spPr>
        <a:xfrm>
          <a:off x="3746500" y="132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170459</xdr:rowOff>
    </xdr:from>
    <xdr:ext cx="599010" cy="259045"/>
    <xdr:sp macro="" textlink="">
      <xdr:nvSpPr>
        <xdr:cNvPr id="198" name="テキスト ボックス 197"/>
        <xdr:cNvSpPr txBox="1"/>
      </xdr:nvSpPr>
      <xdr:spPr>
        <a:xfrm>
          <a:off x="3497795" y="1337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90370</xdr:rowOff>
    </xdr:from>
    <xdr:to>
      <xdr:col>15</xdr:col>
      <xdr:colOff>101600</xdr:colOff>
      <xdr:row>78</xdr:row>
      <xdr:rowOff>20520</xdr:rowOff>
    </xdr:to>
    <xdr:sp macro="" textlink="">
      <xdr:nvSpPr>
        <xdr:cNvPr id="199" name="楕円 198"/>
        <xdr:cNvSpPr/>
      </xdr:nvSpPr>
      <xdr:spPr>
        <a:xfrm>
          <a:off x="2857500" y="132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11647</xdr:rowOff>
    </xdr:from>
    <xdr:ext cx="599010" cy="259045"/>
    <xdr:sp macro="" textlink="">
      <xdr:nvSpPr>
        <xdr:cNvPr id="200" name="テキスト ボックス 199"/>
        <xdr:cNvSpPr txBox="1"/>
      </xdr:nvSpPr>
      <xdr:spPr>
        <a:xfrm>
          <a:off x="2608795" y="1338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128067</xdr:rowOff>
    </xdr:from>
    <xdr:to>
      <xdr:col>10</xdr:col>
      <xdr:colOff>165100</xdr:colOff>
      <xdr:row>78</xdr:row>
      <xdr:rowOff>58217</xdr:rowOff>
    </xdr:to>
    <xdr:sp macro="" textlink="">
      <xdr:nvSpPr>
        <xdr:cNvPr id="201" name="楕円 200"/>
        <xdr:cNvSpPr/>
      </xdr:nvSpPr>
      <xdr:spPr>
        <a:xfrm>
          <a:off x="1968500" y="133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49344</xdr:rowOff>
    </xdr:from>
    <xdr:ext cx="599010" cy="259045"/>
    <xdr:sp macro="" textlink="">
      <xdr:nvSpPr>
        <xdr:cNvPr id="202" name="テキスト ボックス 201"/>
        <xdr:cNvSpPr txBox="1"/>
      </xdr:nvSpPr>
      <xdr:spPr>
        <a:xfrm>
          <a:off x="1719795" y="1342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160572</xdr:rowOff>
    </xdr:from>
    <xdr:to>
      <xdr:col>6</xdr:col>
      <xdr:colOff>38100</xdr:colOff>
      <xdr:row>78</xdr:row>
      <xdr:rowOff>90722</xdr:rowOff>
    </xdr:to>
    <xdr:sp macro="" textlink="">
      <xdr:nvSpPr>
        <xdr:cNvPr id="203" name="楕円 202"/>
        <xdr:cNvSpPr/>
      </xdr:nvSpPr>
      <xdr:spPr>
        <a:xfrm>
          <a:off x="1079500" y="133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81849</xdr:rowOff>
    </xdr:from>
    <xdr:ext cx="599010" cy="259045"/>
    <xdr:sp macro="" textlink="">
      <xdr:nvSpPr>
        <xdr:cNvPr id="204" name="テキスト ボックス 203"/>
        <xdr:cNvSpPr txBox="1"/>
      </xdr:nvSpPr>
      <xdr:spPr>
        <a:xfrm>
          <a:off x="830795" y="134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54456</xdr:rowOff>
    </xdr:from>
    <xdr:to>
      <xdr:col>24</xdr:col>
      <xdr:colOff>63500</xdr:colOff>
      <xdr:row>97</xdr:row>
      <xdr:rowOff>116360</xdr:rowOff>
    </xdr:to>
    <xdr:cxnSp macro="">
      <xdr:nvCxnSpPr>
        <xdr:cNvPr id="232" name="直線コネクタ 231"/>
        <xdr:cNvCxnSpPr/>
      </xdr:nvCxnSpPr>
      <xdr:spPr>
        <a:xfrm flipV="1">
          <a:off x="3797300" y="16685106"/>
          <a:ext cx="838200" cy="6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116360</xdr:rowOff>
    </xdr:from>
    <xdr:to>
      <xdr:col>19</xdr:col>
      <xdr:colOff>177800</xdr:colOff>
      <xdr:row>97</xdr:row>
      <xdr:rowOff>139585</xdr:rowOff>
    </xdr:to>
    <xdr:cxnSp macro="">
      <xdr:nvCxnSpPr>
        <xdr:cNvPr id="235" name="直線コネクタ 234"/>
        <xdr:cNvCxnSpPr/>
      </xdr:nvCxnSpPr>
      <xdr:spPr>
        <a:xfrm flipV="1">
          <a:off x="2908300" y="16747010"/>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139585</xdr:rowOff>
    </xdr:from>
    <xdr:to>
      <xdr:col>15</xdr:col>
      <xdr:colOff>50800</xdr:colOff>
      <xdr:row>97</xdr:row>
      <xdr:rowOff>153736</xdr:rowOff>
    </xdr:to>
    <xdr:cxnSp macro="">
      <xdr:nvCxnSpPr>
        <xdr:cNvPr id="238" name="直線コネクタ 237"/>
        <xdr:cNvCxnSpPr/>
      </xdr:nvCxnSpPr>
      <xdr:spPr>
        <a:xfrm flipV="1">
          <a:off x="2019300" y="16770235"/>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36556</xdr:rowOff>
    </xdr:from>
    <xdr:to>
      <xdr:col>10</xdr:col>
      <xdr:colOff>114300</xdr:colOff>
      <xdr:row>97</xdr:row>
      <xdr:rowOff>153736</xdr:rowOff>
    </xdr:to>
    <xdr:cxnSp macro="">
      <xdr:nvCxnSpPr>
        <xdr:cNvPr id="241" name="直線コネクタ 240"/>
        <xdr:cNvCxnSpPr/>
      </xdr:nvCxnSpPr>
      <xdr:spPr>
        <a:xfrm>
          <a:off x="1130300" y="16667206"/>
          <a:ext cx="8890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3656</xdr:rowOff>
    </xdr:from>
    <xdr:to>
      <xdr:col>24</xdr:col>
      <xdr:colOff>114300</xdr:colOff>
      <xdr:row>97</xdr:row>
      <xdr:rowOff>105256</xdr:rowOff>
    </xdr:to>
    <xdr:sp macro="" textlink="">
      <xdr:nvSpPr>
        <xdr:cNvPr id="251" name="楕円 250"/>
        <xdr:cNvSpPr/>
      </xdr:nvSpPr>
      <xdr:spPr>
        <a:xfrm>
          <a:off x="4584700" y="1663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153533</xdr:rowOff>
    </xdr:from>
    <xdr:ext cx="534377" cy="259045"/>
    <xdr:sp macro="" textlink="">
      <xdr:nvSpPr>
        <xdr:cNvPr id="252" name="衛生費該当値テキスト"/>
        <xdr:cNvSpPr txBox="1"/>
      </xdr:nvSpPr>
      <xdr:spPr>
        <a:xfrm>
          <a:off x="4686300" y="166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65560</xdr:rowOff>
    </xdr:from>
    <xdr:to>
      <xdr:col>20</xdr:col>
      <xdr:colOff>38100</xdr:colOff>
      <xdr:row>97</xdr:row>
      <xdr:rowOff>167160</xdr:rowOff>
    </xdr:to>
    <xdr:sp macro="" textlink="">
      <xdr:nvSpPr>
        <xdr:cNvPr id="253" name="楕円 252"/>
        <xdr:cNvSpPr/>
      </xdr:nvSpPr>
      <xdr:spPr>
        <a:xfrm>
          <a:off x="3746500" y="166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158287</xdr:rowOff>
    </xdr:from>
    <xdr:ext cx="534377" cy="259045"/>
    <xdr:sp macro="" textlink="">
      <xdr:nvSpPr>
        <xdr:cNvPr id="254" name="テキスト ボックス 253"/>
        <xdr:cNvSpPr txBox="1"/>
      </xdr:nvSpPr>
      <xdr:spPr>
        <a:xfrm>
          <a:off x="3530111" y="167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88785</xdr:rowOff>
    </xdr:from>
    <xdr:to>
      <xdr:col>15</xdr:col>
      <xdr:colOff>101600</xdr:colOff>
      <xdr:row>98</xdr:row>
      <xdr:rowOff>18935</xdr:rowOff>
    </xdr:to>
    <xdr:sp macro="" textlink="">
      <xdr:nvSpPr>
        <xdr:cNvPr id="255" name="楕円 254"/>
        <xdr:cNvSpPr/>
      </xdr:nvSpPr>
      <xdr:spPr>
        <a:xfrm>
          <a:off x="2857500" y="16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10062</xdr:rowOff>
    </xdr:from>
    <xdr:ext cx="534377" cy="259045"/>
    <xdr:sp macro="" textlink="">
      <xdr:nvSpPr>
        <xdr:cNvPr id="256" name="テキスト ボックス 255"/>
        <xdr:cNvSpPr txBox="1"/>
      </xdr:nvSpPr>
      <xdr:spPr>
        <a:xfrm>
          <a:off x="2641111" y="1681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102936</xdr:rowOff>
    </xdr:from>
    <xdr:to>
      <xdr:col>10</xdr:col>
      <xdr:colOff>165100</xdr:colOff>
      <xdr:row>98</xdr:row>
      <xdr:rowOff>33086</xdr:rowOff>
    </xdr:to>
    <xdr:sp macro="" textlink="">
      <xdr:nvSpPr>
        <xdr:cNvPr id="257" name="楕円 256"/>
        <xdr:cNvSpPr/>
      </xdr:nvSpPr>
      <xdr:spPr>
        <a:xfrm>
          <a:off x="1968500" y="167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24213</xdr:rowOff>
    </xdr:from>
    <xdr:ext cx="534377" cy="259045"/>
    <xdr:sp macro="" textlink="">
      <xdr:nvSpPr>
        <xdr:cNvPr id="258" name="テキスト ボックス 257"/>
        <xdr:cNvSpPr txBox="1"/>
      </xdr:nvSpPr>
      <xdr:spPr>
        <a:xfrm>
          <a:off x="1752111" y="168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157206</xdr:rowOff>
    </xdr:from>
    <xdr:to>
      <xdr:col>6</xdr:col>
      <xdr:colOff>38100</xdr:colOff>
      <xdr:row>97</xdr:row>
      <xdr:rowOff>87356</xdr:rowOff>
    </xdr:to>
    <xdr:sp macro="" textlink="">
      <xdr:nvSpPr>
        <xdr:cNvPr id="259" name="楕円 258"/>
        <xdr:cNvSpPr/>
      </xdr:nvSpPr>
      <xdr:spPr>
        <a:xfrm>
          <a:off x="1079500" y="166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78483</xdr:rowOff>
    </xdr:from>
    <xdr:ext cx="534377" cy="259045"/>
    <xdr:sp macro="" textlink="">
      <xdr:nvSpPr>
        <xdr:cNvPr id="260" name="テキスト ボックス 259"/>
        <xdr:cNvSpPr txBox="1"/>
      </xdr:nvSpPr>
      <xdr:spPr>
        <a:xfrm>
          <a:off x="863111" y="167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21171</xdr:rowOff>
    </xdr:from>
    <xdr:to>
      <xdr:col>55</xdr:col>
      <xdr:colOff>0</xdr:colOff>
      <xdr:row>38</xdr:row>
      <xdr:rowOff>21342</xdr:rowOff>
    </xdr:to>
    <xdr:cxnSp macro="">
      <xdr:nvCxnSpPr>
        <xdr:cNvPr id="285" name="直線コネクタ 284"/>
        <xdr:cNvCxnSpPr/>
      </xdr:nvCxnSpPr>
      <xdr:spPr>
        <a:xfrm>
          <a:off x="9639300" y="6536271"/>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21171</xdr:rowOff>
    </xdr:from>
    <xdr:to>
      <xdr:col>50</xdr:col>
      <xdr:colOff>114300</xdr:colOff>
      <xdr:row>38</xdr:row>
      <xdr:rowOff>21228</xdr:rowOff>
    </xdr:to>
    <xdr:cxnSp macro="">
      <xdr:nvCxnSpPr>
        <xdr:cNvPr id="288" name="直線コネクタ 287"/>
        <xdr:cNvCxnSpPr/>
      </xdr:nvCxnSpPr>
      <xdr:spPr>
        <a:xfrm flipV="1">
          <a:off x="8750300" y="65362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21228</xdr:rowOff>
    </xdr:from>
    <xdr:to>
      <xdr:col>45</xdr:col>
      <xdr:colOff>177800</xdr:colOff>
      <xdr:row>38</xdr:row>
      <xdr:rowOff>21399</xdr:rowOff>
    </xdr:to>
    <xdr:cxnSp macro="">
      <xdr:nvCxnSpPr>
        <xdr:cNvPr id="291" name="直線コネクタ 290"/>
        <xdr:cNvCxnSpPr/>
      </xdr:nvCxnSpPr>
      <xdr:spPr>
        <a:xfrm flipV="1">
          <a:off x="7861300" y="6536328"/>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21399</xdr:rowOff>
    </xdr:from>
    <xdr:to>
      <xdr:col>41</xdr:col>
      <xdr:colOff>50800</xdr:colOff>
      <xdr:row>38</xdr:row>
      <xdr:rowOff>21399</xdr:rowOff>
    </xdr:to>
    <xdr:cxnSp macro="">
      <xdr:nvCxnSpPr>
        <xdr:cNvPr id="294" name="直線コネクタ 293"/>
        <xdr:cNvCxnSpPr/>
      </xdr:nvCxnSpPr>
      <xdr:spPr>
        <a:xfrm>
          <a:off x="6972300" y="65364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141992</xdr:rowOff>
    </xdr:from>
    <xdr:to>
      <xdr:col>55</xdr:col>
      <xdr:colOff>50800</xdr:colOff>
      <xdr:row>38</xdr:row>
      <xdr:rowOff>72143</xdr:rowOff>
    </xdr:to>
    <xdr:sp macro="" textlink="">
      <xdr:nvSpPr>
        <xdr:cNvPr id="304" name="楕円 303"/>
        <xdr:cNvSpPr/>
      </xdr:nvSpPr>
      <xdr:spPr>
        <a:xfrm>
          <a:off x="104267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56919</xdr:rowOff>
    </xdr:from>
    <xdr:ext cx="313932" cy="259045"/>
    <xdr:sp macro="" textlink="">
      <xdr:nvSpPr>
        <xdr:cNvPr id="305" name="労働費該当値テキスト"/>
        <xdr:cNvSpPr txBox="1"/>
      </xdr:nvSpPr>
      <xdr:spPr>
        <a:xfrm>
          <a:off x="10528300" y="640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141821</xdr:rowOff>
    </xdr:from>
    <xdr:to>
      <xdr:col>50</xdr:col>
      <xdr:colOff>165100</xdr:colOff>
      <xdr:row>38</xdr:row>
      <xdr:rowOff>71971</xdr:rowOff>
    </xdr:to>
    <xdr:sp macro="" textlink="">
      <xdr:nvSpPr>
        <xdr:cNvPr id="306" name="楕円 305"/>
        <xdr:cNvSpPr/>
      </xdr:nvSpPr>
      <xdr:spPr>
        <a:xfrm>
          <a:off x="9588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63098</xdr:rowOff>
    </xdr:from>
    <xdr:ext cx="313932" cy="259045"/>
    <xdr:sp macro="" textlink="">
      <xdr:nvSpPr>
        <xdr:cNvPr id="307" name="テキスト ボックス 306"/>
        <xdr:cNvSpPr txBox="1"/>
      </xdr:nvSpPr>
      <xdr:spPr>
        <a:xfrm>
          <a:off x="9482333" y="6578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141878</xdr:rowOff>
    </xdr:from>
    <xdr:to>
      <xdr:col>46</xdr:col>
      <xdr:colOff>38100</xdr:colOff>
      <xdr:row>38</xdr:row>
      <xdr:rowOff>72028</xdr:rowOff>
    </xdr:to>
    <xdr:sp macro="" textlink="">
      <xdr:nvSpPr>
        <xdr:cNvPr id="308" name="楕円 307"/>
        <xdr:cNvSpPr/>
      </xdr:nvSpPr>
      <xdr:spPr>
        <a:xfrm>
          <a:off x="8699500" y="64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63155</xdr:rowOff>
    </xdr:from>
    <xdr:ext cx="313932" cy="259045"/>
    <xdr:sp macro="" textlink="">
      <xdr:nvSpPr>
        <xdr:cNvPr id="309" name="テキスト ボックス 308"/>
        <xdr:cNvSpPr txBox="1"/>
      </xdr:nvSpPr>
      <xdr:spPr>
        <a:xfrm>
          <a:off x="8593333" y="657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142049</xdr:rowOff>
    </xdr:from>
    <xdr:to>
      <xdr:col>41</xdr:col>
      <xdr:colOff>101600</xdr:colOff>
      <xdr:row>38</xdr:row>
      <xdr:rowOff>72199</xdr:rowOff>
    </xdr:to>
    <xdr:sp macro="" textlink="">
      <xdr:nvSpPr>
        <xdr:cNvPr id="310" name="楕円 309"/>
        <xdr:cNvSpPr/>
      </xdr:nvSpPr>
      <xdr:spPr>
        <a:xfrm>
          <a:off x="7810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63326</xdr:rowOff>
    </xdr:from>
    <xdr:ext cx="313932" cy="259045"/>
    <xdr:sp macro="" textlink="">
      <xdr:nvSpPr>
        <xdr:cNvPr id="311" name="テキスト ボックス 310"/>
        <xdr:cNvSpPr txBox="1"/>
      </xdr:nvSpPr>
      <xdr:spPr>
        <a:xfrm>
          <a:off x="7704333" y="6578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142049</xdr:rowOff>
    </xdr:from>
    <xdr:to>
      <xdr:col>36</xdr:col>
      <xdr:colOff>165100</xdr:colOff>
      <xdr:row>38</xdr:row>
      <xdr:rowOff>72199</xdr:rowOff>
    </xdr:to>
    <xdr:sp macro="" textlink="">
      <xdr:nvSpPr>
        <xdr:cNvPr id="312" name="楕円 311"/>
        <xdr:cNvSpPr/>
      </xdr:nvSpPr>
      <xdr:spPr>
        <a:xfrm>
          <a:off x="6921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63326</xdr:rowOff>
    </xdr:from>
    <xdr:ext cx="313932" cy="259045"/>
    <xdr:sp macro="" textlink="">
      <xdr:nvSpPr>
        <xdr:cNvPr id="313" name="テキスト ボックス 312"/>
        <xdr:cNvSpPr txBox="1"/>
      </xdr:nvSpPr>
      <xdr:spPr>
        <a:xfrm>
          <a:off x="6815333" y="6578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61094</xdr:rowOff>
    </xdr:from>
    <xdr:to>
      <xdr:col>55</xdr:col>
      <xdr:colOff>0</xdr:colOff>
      <xdr:row>59</xdr:row>
      <xdr:rowOff>63489</xdr:rowOff>
    </xdr:to>
    <xdr:cxnSp macro="">
      <xdr:nvCxnSpPr>
        <xdr:cNvPr id="344" name="直線コネクタ 343"/>
        <xdr:cNvCxnSpPr/>
      </xdr:nvCxnSpPr>
      <xdr:spPr>
        <a:xfrm flipV="1">
          <a:off x="9639300" y="10176644"/>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54857</xdr:rowOff>
    </xdr:from>
    <xdr:to>
      <xdr:col>50</xdr:col>
      <xdr:colOff>114300</xdr:colOff>
      <xdr:row>59</xdr:row>
      <xdr:rowOff>63489</xdr:rowOff>
    </xdr:to>
    <xdr:cxnSp macro="">
      <xdr:nvCxnSpPr>
        <xdr:cNvPr id="347" name="直線コネクタ 346"/>
        <xdr:cNvCxnSpPr/>
      </xdr:nvCxnSpPr>
      <xdr:spPr>
        <a:xfrm>
          <a:off x="8750300" y="10170407"/>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54857</xdr:rowOff>
    </xdr:from>
    <xdr:to>
      <xdr:col>45</xdr:col>
      <xdr:colOff>177800</xdr:colOff>
      <xdr:row>59</xdr:row>
      <xdr:rowOff>68954</xdr:rowOff>
    </xdr:to>
    <xdr:cxnSp macro="">
      <xdr:nvCxnSpPr>
        <xdr:cNvPr id="350" name="直線コネクタ 349"/>
        <xdr:cNvCxnSpPr/>
      </xdr:nvCxnSpPr>
      <xdr:spPr>
        <a:xfrm flipV="1">
          <a:off x="7861300" y="1017040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68954</xdr:rowOff>
    </xdr:from>
    <xdr:to>
      <xdr:col>41</xdr:col>
      <xdr:colOff>50800</xdr:colOff>
      <xdr:row>59</xdr:row>
      <xdr:rowOff>71022</xdr:rowOff>
    </xdr:to>
    <xdr:cxnSp macro="">
      <xdr:nvCxnSpPr>
        <xdr:cNvPr id="353" name="直線コネクタ 352"/>
        <xdr:cNvCxnSpPr/>
      </xdr:nvCxnSpPr>
      <xdr:spPr>
        <a:xfrm flipV="1">
          <a:off x="6972300" y="10184504"/>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10294</xdr:rowOff>
    </xdr:from>
    <xdr:to>
      <xdr:col>55</xdr:col>
      <xdr:colOff>50800</xdr:colOff>
      <xdr:row>59</xdr:row>
      <xdr:rowOff>111894</xdr:rowOff>
    </xdr:to>
    <xdr:sp macro="" textlink="">
      <xdr:nvSpPr>
        <xdr:cNvPr id="363" name="楕円 362"/>
        <xdr:cNvSpPr/>
      </xdr:nvSpPr>
      <xdr:spPr>
        <a:xfrm>
          <a:off x="10426700" y="101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96671</xdr:rowOff>
    </xdr:from>
    <xdr:ext cx="469744" cy="259045"/>
    <xdr:sp macro="" textlink="">
      <xdr:nvSpPr>
        <xdr:cNvPr id="364" name="農林水産業費該当値テキスト"/>
        <xdr:cNvSpPr txBox="1"/>
      </xdr:nvSpPr>
      <xdr:spPr>
        <a:xfrm>
          <a:off x="10528300" y="1004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12689</xdr:rowOff>
    </xdr:from>
    <xdr:to>
      <xdr:col>50</xdr:col>
      <xdr:colOff>165100</xdr:colOff>
      <xdr:row>59</xdr:row>
      <xdr:rowOff>114289</xdr:rowOff>
    </xdr:to>
    <xdr:sp macro="" textlink="">
      <xdr:nvSpPr>
        <xdr:cNvPr id="365" name="楕円 364"/>
        <xdr:cNvSpPr/>
      </xdr:nvSpPr>
      <xdr:spPr>
        <a:xfrm>
          <a:off x="9588500" y="1012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105416</xdr:rowOff>
    </xdr:from>
    <xdr:ext cx="469744" cy="259045"/>
    <xdr:sp macro="" textlink="">
      <xdr:nvSpPr>
        <xdr:cNvPr id="366" name="テキスト ボックス 365"/>
        <xdr:cNvSpPr txBox="1"/>
      </xdr:nvSpPr>
      <xdr:spPr>
        <a:xfrm>
          <a:off x="9404428" y="1022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4057</xdr:rowOff>
    </xdr:from>
    <xdr:to>
      <xdr:col>46</xdr:col>
      <xdr:colOff>38100</xdr:colOff>
      <xdr:row>59</xdr:row>
      <xdr:rowOff>105657</xdr:rowOff>
    </xdr:to>
    <xdr:sp macro="" textlink="">
      <xdr:nvSpPr>
        <xdr:cNvPr id="367" name="楕円 366"/>
        <xdr:cNvSpPr/>
      </xdr:nvSpPr>
      <xdr:spPr>
        <a:xfrm>
          <a:off x="8699500" y="101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96784</xdr:rowOff>
    </xdr:from>
    <xdr:ext cx="469744" cy="259045"/>
    <xdr:sp macro="" textlink="">
      <xdr:nvSpPr>
        <xdr:cNvPr id="368" name="テキスト ボックス 367"/>
        <xdr:cNvSpPr txBox="1"/>
      </xdr:nvSpPr>
      <xdr:spPr>
        <a:xfrm>
          <a:off x="8515428" y="1021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18154</xdr:rowOff>
    </xdr:from>
    <xdr:to>
      <xdr:col>41</xdr:col>
      <xdr:colOff>101600</xdr:colOff>
      <xdr:row>59</xdr:row>
      <xdr:rowOff>119754</xdr:rowOff>
    </xdr:to>
    <xdr:sp macro="" textlink="">
      <xdr:nvSpPr>
        <xdr:cNvPr id="369" name="楕円 368"/>
        <xdr:cNvSpPr/>
      </xdr:nvSpPr>
      <xdr:spPr>
        <a:xfrm>
          <a:off x="7810500" y="101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110881</xdr:rowOff>
    </xdr:from>
    <xdr:ext cx="469744" cy="259045"/>
    <xdr:sp macro="" textlink="">
      <xdr:nvSpPr>
        <xdr:cNvPr id="370" name="テキスト ボックス 369"/>
        <xdr:cNvSpPr txBox="1"/>
      </xdr:nvSpPr>
      <xdr:spPr>
        <a:xfrm>
          <a:off x="7626428" y="102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20222</xdr:rowOff>
    </xdr:from>
    <xdr:to>
      <xdr:col>36</xdr:col>
      <xdr:colOff>165100</xdr:colOff>
      <xdr:row>59</xdr:row>
      <xdr:rowOff>121822</xdr:rowOff>
    </xdr:to>
    <xdr:sp macro="" textlink="">
      <xdr:nvSpPr>
        <xdr:cNvPr id="371" name="楕円 370"/>
        <xdr:cNvSpPr/>
      </xdr:nvSpPr>
      <xdr:spPr>
        <a:xfrm>
          <a:off x="6921500" y="101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112949</xdr:rowOff>
    </xdr:from>
    <xdr:ext cx="469744" cy="259045"/>
    <xdr:sp macro="" textlink="">
      <xdr:nvSpPr>
        <xdr:cNvPr id="372" name="テキスト ボックス 371"/>
        <xdr:cNvSpPr txBox="1"/>
      </xdr:nvSpPr>
      <xdr:spPr>
        <a:xfrm>
          <a:off x="6737428" y="1022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166332</xdr:rowOff>
    </xdr:from>
    <xdr:to>
      <xdr:col>55</xdr:col>
      <xdr:colOff>0</xdr:colOff>
      <xdr:row>77</xdr:row>
      <xdr:rowOff>85271</xdr:rowOff>
    </xdr:to>
    <xdr:cxnSp macro="">
      <xdr:nvCxnSpPr>
        <xdr:cNvPr id="399" name="直線コネクタ 398"/>
        <xdr:cNvCxnSpPr/>
      </xdr:nvCxnSpPr>
      <xdr:spPr>
        <a:xfrm flipV="1">
          <a:off x="9639300" y="13196532"/>
          <a:ext cx="838200" cy="9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83533</xdr:rowOff>
    </xdr:from>
    <xdr:to>
      <xdr:col>50</xdr:col>
      <xdr:colOff>114300</xdr:colOff>
      <xdr:row>77</xdr:row>
      <xdr:rowOff>85271</xdr:rowOff>
    </xdr:to>
    <xdr:cxnSp macro="">
      <xdr:nvCxnSpPr>
        <xdr:cNvPr id="402" name="直線コネクタ 401"/>
        <xdr:cNvCxnSpPr/>
      </xdr:nvCxnSpPr>
      <xdr:spPr>
        <a:xfrm>
          <a:off x="8750300" y="13285183"/>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74092</xdr:rowOff>
    </xdr:from>
    <xdr:to>
      <xdr:col>45</xdr:col>
      <xdr:colOff>177800</xdr:colOff>
      <xdr:row>77</xdr:row>
      <xdr:rowOff>83533</xdr:rowOff>
    </xdr:to>
    <xdr:cxnSp macro="">
      <xdr:nvCxnSpPr>
        <xdr:cNvPr id="405" name="直線コネクタ 404"/>
        <xdr:cNvCxnSpPr/>
      </xdr:nvCxnSpPr>
      <xdr:spPr>
        <a:xfrm>
          <a:off x="7861300" y="13275742"/>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59164</xdr:rowOff>
    </xdr:from>
    <xdr:to>
      <xdr:col>41</xdr:col>
      <xdr:colOff>50800</xdr:colOff>
      <xdr:row>77</xdr:row>
      <xdr:rowOff>74092</xdr:rowOff>
    </xdr:to>
    <xdr:cxnSp macro="">
      <xdr:nvCxnSpPr>
        <xdr:cNvPr id="408" name="直線コネクタ 407"/>
        <xdr:cNvCxnSpPr/>
      </xdr:nvCxnSpPr>
      <xdr:spPr>
        <a:xfrm>
          <a:off x="6972300" y="1326081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115532</xdr:rowOff>
    </xdr:from>
    <xdr:to>
      <xdr:col>55</xdr:col>
      <xdr:colOff>50800</xdr:colOff>
      <xdr:row>77</xdr:row>
      <xdr:rowOff>45682</xdr:rowOff>
    </xdr:to>
    <xdr:sp macro="" textlink="">
      <xdr:nvSpPr>
        <xdr:cNvPr id="418" name="楕円 417"/>
        <xdr:cNvSpPr/>
      </xdr:nvSpPr>
      <xdr:spPr>
        <a:xfrm>
          <a:off x="10426700" y="131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138409</xdr:rowOff>
    </xdr:from>
    <xdr:ext cx="534377" cy="259045"/>
    <xdr:sp macro="" textlink="">
      <xdr:nvSpPr>
        <xdr:cNvPr id="419" name="商工費該当値テキスト"/>
        <xdr:cNvSpPr txBox="1"/>
      </xdr:nvSpPr>
      <xdr:spPr>
        <a:xfrm>
          <a:off x="10528300" y="1299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34471</xdr:rowOff>
    </xdr:from>
    <xdr:to>
      <xdr:col>50</xdr:col>
      <xdr:colOff>165100</xdr:colOff>
      <xdr:row>77</xdr:row>
      <xdr:rowOff>136071</xdr:rowOff>
    </xdr:to>
    <xdr:sp macro="" textlink="">
      <xdr:nvSpPr>
        <xdr:cNvPr id="420" name="楕円 419"/>
        <xdr:cNvSpPr/>
      </xdr:nvSpPr>
      <xdr:spPr>
        <a:xfrm>
          <a:off x="9588500" y="132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127198</xdr:rowOff>
    </xdr:from>
    <xdr:ext cx="469744" cy="259045"/>
    <xdr:sp macro="" textlink="">
      <xdr:nvSpPr>
        <xdr:cNvPr id="421" name="テキスト ボックス 420"/>
        <xdr:cNvSpPr txBox="1"/>
      </xdr:nvSpPr>
      <xdr:spPr>
        <a:xfrm>
          <a:off x="9404428" y="133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32733</xdr:rowOff>
    </xdr:from>
    <xdr:to>
      <xdr:col>46</xdr:col>
      <xdr:colOff>38100</xdr:colOff>
      <xdr:row>77</xdr:row>
      <xdr:rowOff>134333</xdr:rowOff>
    </xdr:to>
    <xdr:sp macro="" textlink="">
      <xdr:nvSpPr>
        <xdr:cNvPr id="422" name="楕円 421"/>
        <xdr:cNvSpPr/>
      </xdr:nvSpPr>
      <xdr:spPr>
        <a:xfrm>
          <a:off x="8699500" y="132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125460</xdr:rowOff>
    </xdr:from>
    <xdr:ext cx="469744" cy="259045"/>
    <xdr:sp macro="" textlink="">
      <xdr:nvSpPr>
        <xdr:cNvPr id="423" name="テキスト ボックス 422"/>
        <xdr:cNvSpPr txBox="1"/>
      </xdr:nvSpPr>
      <xdr:spPr>
        <a:xfrm>
          <a:off x="8515428" y="1332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23292</xdr:rowOff>
    </xdr:from>
    <xdr:to>
      <xdr:col>41</xdr:col>
      <xdr:colOff>101600</xdr:colOff>
      <xdr:row>77</xdr:row>
      <xdr:rowOff>124892</xdr:rowOff>
    </xdr:to>
    <xdr:sp macro="" textlink="">
      <xdr:nvSpPr>
        <xdr:cNvPr id="424" name="楕円 423"/>
        <xdr:cNvSpPr/>
      </xdr:nvSpPr>
      <xdr:spPr>
        <a:xfrm>
          <a:off x="78105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116019</xdr:rowOff>
    </xdr:from>
    <xdr:ext cx="534377" cy="259045"/>
    <xdr:sp macro="" textlink="">
      <xdr:nvSpPr>
        <xdr:cNvPr id="425" name="テキスト ボックス 424"/>
        <xdr:cNvSpPr txBox="1"/>
      </xdr:nvSpPr>
      <xdr:spPr>
        <a:xfrm>
          <a:off x="7594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8364</xdr:rowOff>
    </xdr:from>
    <xdr:to>
      <xdr:col>36</xdr:col>
      <xdr:colOff>165100</xdr:colOff>
      <xdr:row>77</xdr:row>
      <xdr:rowOff>109964</xdr:rowOff>
    </xdr:to>
    <xdr:sp macro="" textlink="">
      <xdr:nvSpPr>
        <xdr:cNvPr id="426" name="楕円 425"/>
        <xdr:cNvSpPr/>
      </xdr:nvSpPr>
      <xdr:spPr>
        <a:xfrm>
          <a:off x="6921500" y="132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101091</xdr:rowOff>
    </xdr:from>
    <xdr:ext cx="534377" cy="259045"/>
    <xdr:sp macro="" textlink="">
      <xdr:nvSpPr>
        <xdr:cNvPr id="427" name="テキスト ボックス 426"/>
        <xdr:cNvSpPr txBox="1"/>
      </xdr:nvSpPr>
      <xdr:spPr>
        <a:xfrm>
          <a:off x="6705111" y="133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98667</xdr:rowOff>
    </xdr:from>
    <xdr:to>
      <xdr:col>55</xdr:col>
      <xdr:colOff>0</xdr:colOff>
      <xdr:row>98</xdr:row>
      <xdr:rowOff>110751</xdr:rowOff>
    </xdr:to>
    <xdr:cxnSp macro="">
      <xdr:nvCxnSpPr>
        <xdr:cNvPr id="456" name="直線コネクタ 455"/>
        <xdr:cNvCxnSpPr/>
      </xdr:nvCxnSpPr>
      <xdr:spPr>
        <a:xfrm flipV="1">
          <a:off x="9639300" y="16900767"/>
          <a:ext cx="8382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80417</xdr:rowOff>
    </xdr:from>
    <xdr:to>
      <xdr:col>50</xdr:col>
      <xdr:colOff>114300</xdr:colOff>
      <xdr:row>98</xdr:row>
      <xdr:rowOff>110751</xdr:rowOff>
    </xdr:to>
    <xdr:cxnSp macro="">
      <xdr:nvCxnSpPr>
        <xdr:cNvPr id="459" name="直線コネクタ 458"/>
        <xdr:cNvCxnSpPr/>
      </xdr:nvCxnSpPr>
      <xdr:spPr>
        <a:xfrm>
          <a:off x="8750300" y="16882517"/>
          <a:ext cx="8890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45498</xdr:rowOff>
    </xdr:from>
    <xdr:to>
      <xdr:col>45</xdr:col>
      <xdr:colOff>177800</xdr:colOff>
      <xdr:row>98</xdr:row>
      <xdr:rowOff>80417</xdr:rowOff>
    </xdr:to>
    <xdr:cxnSp macro="">
      <xdr:nvCxnSpPr>
        <xdr:cNvPr id="462" name="直線コネクタ 461"/>
        <xdr:cNvCxnSpPr/>
      </xdr:nvCxnSpPr>
      <xdr:spPr>
        <a:xfrm>
          <a:off x="7861300" y="16847598"/>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117652</xdr:rowOff>
    </xdr:from>
    <xdr:to>
      <xdr:col>41</xdr:col>
      <xdr:colOff>50800</xdr:colOff>
      <xdr:row>98</xdr:row>
      <xdr:rowOff>45498</xdr:rowOff>
    </xdr:to>
    <xdr:cxnSp macro="">
      <xdr:nvCxnSpPr>
        <xdr:cNvPr id="465" name="直線コネクタ 464"/>
        <xdr:cNvCxnSpPr/>
      </xdr:nvCxnSpPr>
      <xdr:spPr>
        <a:xfrm>
          <a:off x="6972300" y="16748302"/>
          <a:ext cx="889000" cy="9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47867</xdr:rowOff>
    </xdr:from>
    <xdr:to>
      <xdr:col>55</xdr:col>
      <xdr:colOff>50800</xdr:colOff>
      <xdr:row>98</xdr:row>
      <xdr:rowOff>149467</xdr:rowOff>
    </xdr:to>
    <xdr:sp macro="" textlink="">
      <xdr:nvSpPr>
        <xdr:cNvPr id="475" name="楕円 474"/>
        <xdr:cNvSpPr/>
      </xdr:nvSpPr>
      <xdr:spPr>
        <a:xfrm>
          <a:off x="10426700" y="168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147380</xdr:rowOff>
    </xdr:from>
    <xdr:ext cx="534377" cy="259045"/>
    <xdr:sp macro="" textlink="">
      <xdr:nvSpPr>
        <xdr:cNvPr id="476" name="土木費該当値テキスト"/>
        <xdr:cNvSpPr txBox="1"/>
      </xdr:nvSpPr>
      <xdr:spPr>
        <a:xfrm>
          <a:off x="10528300" y="167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59951</xdr:rowOff>
    </xdr:from>
    <xdr:to>
      <xdr:col>50</xdr:col>
      <xdr:colOff>165100</xdr:colOff>
      <xdr:row>98</xdr:row>
      <xdr:rowOff>161551</xdr:rowOff>
    </xdr:to>
    <xdr:sp macro="" textlink="">
      <xdr:nvSpPr>
        <xdr:cNvPr id="477" name="楕円 476"/>
        <xdr:cNvSpPr/>
      </xdr:nvSpPr>
      <xdr:spPr>
        <a:xfrm>
          <a:off x="9588500" y="168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152678</xdr:rowOff>
    </xdr:from>
    <xdr:ext cx="534377" cy="259045"/>
    <xdr:sp macro="" textlink="">
      <xdr:nvSpPr>
        <xdr:cNvPr id="478" name="テキスト ボックス 477"/>
        <xdr:cNvSpPr txBox="1"/>
      </xdr:nvSpPr>
      <xdr:spPr>
        <a:xfrm>
          <a:off x="9372111" y="169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29617</xdr:rowOff>
    </xdr:from>
    <xdr:to>
      <xdr:col>46</xdr:col>
      <xdr:colOff>38100</xdr:colOff>
      <xdr:row>98</xdr:row>
      <xdr:rowOff>131217</xdr:rowOff>
    </xdr:to>
    <xdr:sp macro="" textlink="">
      <xdr:nvSpPr>
        <xdr:cNvPr id="479" name="楕円 478"/>
        <xdr:cNvSpPr/>
      </xdr:nvSpPr>
      <xdr:spPr>
        <a:xfrm>
          <a:off x="8699500" y="168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122344</xdr:rowOff>
    </xdr:from>
    <xdr:ext cx="534377" cy="259045"/>
    <xdr:sp macro="" textlink="">
      <xdr:nvSpPr>
        <xdr:cNvPr id="480" name="テキスト ボックス 479"/>
        <xdr:cNvSpPr txBox="1"/>
      </xdr:nvSpPr>
      <xdr:spPr>
        <a:xfrm>
          <a:off x="8483111" y="16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166148</xdr:rowOff>
    </xdr:from>
    <xdr:to>
      <xdr:col>41</xdr:col>
      <xdr:colOff>101600</xdr:colOff>
      <xdr:row>98</xdr:row>
      <xdr:rowOff>96298</xdr:rowOff>
    </xdr:to>
    <xdr:sp macro="" textlink="">
      <xdr:nvSpPr>
        <xdr:cNvPr id="481" name="楕円 480"/>
        <xdr:cNvSpPr/>
      </xdr:nvSpPr>
      <xdr:spPr>
        <a:xfrm>
          <a:off x="7810500" y="167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112825</xdr:rowOff>
    </xdr:from>
    <xdr:ext cx="534377" cy="259045"/>
    <xdr:sp macro="" textlink="">
      <xdr:nvSpPr>
        <xdr:cNvPr id="482" name="テキスト ボックス 481"/>
        <xdr:cNvSpPr txBox="1"/>
      </xdr:nvSpPr>
      <xdr:spPr>
        <a:xfrm>
          <a:off x="7594111" y="165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66852</xdr:rowOff>
    </xdr:from>
    <xdr:to>
      <xdr:col>36</xdr:col>
      <xdr:colOff>165100</xdr:colOff>
      <xdr:row>97</xdr:row>
      <xdr:rowOff>168452</xdr:rowOff>
    </xdr:to>
    <xdr:sp macro="" textlink="">
      <xdr:nvSpPr>
        <xdr:cNvPr id="483" name="楕円 482"/>
        <xdr:cNvSpPr/>
      </xdr:nvSpPr>
      <xdr:spPr>
        <a:xfrm>
          <a:off x="6921500" y="166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13529</xdr:rowOff>
    </xdr:from>
    <xdr:ext cx="534377" cy="259045"/>
    <xdr:sp macro="" textlink="">
      <xdr:nvSpPr>
        <xdr:cNvPr id="484" name="テキスト ボックス 483"/>
        <xdr:cNvSpPr txBox="1"/>
      </xdr:nvSpPr>
      <xdr:spPr>
        <a:xfrm>
          <a:off x="6705111" y="1647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169601</xdr:rowOff>
    </xdr:from>
    <xdr:to>
      <xdr:col>85</xdr:col>
      <xdr:colOff>127000</xdr:colOff>
      <xdr:row>38</xdr:row>
      <xdr:rowOff>46477</xdr:rowOff>
    </xdr:to>
    <xdr:cxnSp macro="">
      <xdr:nvCxnSpPr>
        <xdr:cNvPr id="512" name="直線コネクタ 511"/>
        <xdr:cNvCxnSpPr/>
      </xdr:nvCxnSpPr>
      <xdr:spPr>
        <a:xfrm>
          <a:off x="15481300" y="6513251"/>
          <a:ext cx="8382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169601</xdr:rowOff>
    </xdr:from>
    <xdr:to>
      <xdr:col>81</xdr:col>
      <xdr:colOff>50800</xdr:colOff>
      <xdr:row>38</xdr:row>
      <xdr:rowOff>33721</xdr:rowOff>
    </xdr:to>
    <xdr:cxnSp macro="">
      <xdr:nvCxnSpPr>
        <xdr:cNvPr id="515" name="直線コネクタ 514"/>
        <xdr:cNvCxnSpPr/>
      </xdr:nvCxnSpPr>
      <xdr:spPr>
        <a:xfrm flipV="1">
          <a:off x="14592300" y="6513251"/>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33721</xdr:rowOff>
    </xdr:from>
    <xdr:to>
      <xdr:col>76</xdr:col>
      <xdr:colOff>114300</xdr:colOff>
      <xdr:row>38</xdr:row>
      <xdr:rowOff>96403</xdr:rowOff>
    </xdr:to>
    <xdr:cxnSp macro="">
      <xdr:nvCxnSpPr>
        <xdr:cNvPr id="518" name="直線コネクタ 517"/>
        <xdr:cNvCxnSpPr/>
      </xdr:nvCxnSpPr>
      <xdr:spPr>
        <a:xfrm flipV="1">
          <a:off x="13703300" y="6548821"/>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167635</xdr:rowOff>
    </xdr:from>
    <xdr:to>
      <xdr:col>71</xdr:col>
      <xdr:colOff>177800</xdr:colOff>
      <xdr:row>38</xdr:row>
      <xdr:rowOff>96403</xdr:rowOff>
    </xdr:to>
    <xdr:cxnSp macro="">
      <xdr:nvCxnSpPr>
        <xdr:cNvPr id="521" name="直線コネクタ 520"/>
        <xdr:cNvCxnSpPr/>
      </xdr:nvCxnSpPr>
      <xdr:spPr>
        <a:xfrm>
          <a:off x="12814300" y="6511285"/>
          <a:ext cx="889000" cy="10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167127</xdr:rowOff>
    </xdr:from>
    <xdr:to>
      <xdr:col>85</xdr:col>
      <xdr:colOff>177800</xdr:colOff>
      <xdr:row>38</xdr:row>
      <xdr:rowOff>97277</xdr:rowOff>
    </xdr:to>
    <xdr:sp macro="" textlink="">
      <xdr:nvSpPr>
        <xdr:cNvPr id="531" name="楕円 530"/>
        <xdr:cNvSpPr/>
      </xdr:nvSpPr>
      <xdr:spPr>
        <a:xfrm>
          <a:off x="16268700" y="65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82054</xdr:rowOff>
    </xdr:from>
    <xdr:ext cx="534377" cy="259045"/>
    <xdr:sp macro="" textlink="">
      <xdr:nvSpPr>
        <xdr:cNvPr id="532" name="消防費該当値テキスト"/>
        <xdr:cNvSpPr txBox="1"/>
      </xdr:nvSpPr>
      <xdr:spPr>
        <a:xfrm>
          <a:off x="16370300" y="642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118801</xdr:rowOff>
    </xdr:from>
    <xdr:to>
      <xdr:col>81</xdr:col>
      <xdr:colOff>101600</xdr:colOff>
      <xdr:row>38</xdr:row>
      <xdr:rowOff>48951</xdr:rowOff>
    </xdr:to>
    <xdr:sp macro="" textlink="">
      <xdr:nvSpPr>
        <xdr:cNvPr id="533" name="楕円 532"/>
        <xdr:cNvSpPr/>
      </xdr:nvSpPr>
      <xdr:spPr>
        <a:xfrm>
          <a:off x="15430500" y="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40078</xdr:rowOff>
    </xdr:from>
    <xdr:ext cx="534377" cy="259045"/>
    <xdr:sp macro="" textlink="">
      <xdr:nvSpPr>
        <xdr:cNvPr id="534" name="テキスト ボックス 533"/>
        <xdr:cNvSpPr txBox="1"/>
      </xdr:nvSpPr>
      <xdr:spPr>
        <a:xfrm>
          <a:off x="15214111" y="65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154371</xdr:rowOff>
    </xdr:from>
    <xdr:to>
      <xdr:col>76</xdr:col>
      <xdr:colOff>165100</xdr:colOff>
      <xdr:row>38</xdr:row>
      <xdr:rowOff>84521</xdr:rowOff>
    </xdr:to>
    <xdr:sp macro="" textlink="">
      <xdr:nvSpPr>
        <xdr:cNvPr id="535" name="楕円 534"/>
        <xdr:cNvSpPr/>
      </xdr:nvSpPr>
      <xdr:spPr>
        <a:xfrm>
          <a:off x="14541500" y="64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75648</xdr:rowOff>
    </xdr:from>
    <xdr:ext cx="534377" cy="259045"/>
    <xdr:sp macro="" textlink="">
      <xdr:nvSpPr>
        <xdr:cNvPr id="536" name="テキスト ボックス 535"/>
        <xdr:cNvSpPr txBox="1"/>
      </xdr:nvSpPr>
      <xdr:spPr>
        <a:xfrm>
          <a:off x="14325111" y="659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45603</xdr:rowOff>
    </xdr:from>
    <xdr:to>
      <xdr:col>72</xdr:col>
      <xdr:colOff>38100</xdr:colOff>
      <xdr:row>38</xdr:row>
      <xdr:rowOff>147203</xdr:rowOff>
    </xdr:to>
    <xdr:sp macro="" textlink="">
      <xdr:nvSpPr>
        <xdr:cNvPr id="537" name="楕円 536"/>
        <xdr:cNvSpPr/>
      </xdr:nvSpPr>
      <xdr:spPr>
        <a:xfrm>
          <a:off x="13652500" y="65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138330</xdr:rowOff>
    </xdr:from>
    <xdr:ext cx="534377" cy="259045"/>
    <xdr:sp macro="" textlink="">
      <xdr:nvSpPr>
        <xdr:cNvPr id="538" name="テキスト ボックス 537"/>
        <xdr:cNvSpPr txBox="1"/>
      </xdr:nvSpPr>
      <xdr:spPr>
        <a:xfrm>
          <a:off x="13436111" y="66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116835</xdr:rowOff>
    </xdr:from>
    <xdr:to>
      <xdr:col>67</xdr:col>
      <xdr:colOff>101600</xdr:colOff>
      <xdr:row>38</xdr:row>
      <xdr:rowOff>46985</xdr:rowOff>
    </xdr:to>
    <xdr:sp macro="" textlink="">
      <xdr:nvSpPr>
        <xdr:cNvPr id="539" name="楕円 538"/>
        <xdr:cNvSpPr/>
      </xdr:nvSpPr>
      <xdr:spPr>
        <a:xfrm>
          <a:off x="12763500" y="64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38112</xdr:rowOff>
    </xdr:from>
    <xdr:ext cx="534377" cy="259045"/>
    <xdr:sp macro="" textlink="">
      <xdr:nvSpPr>
        <xdr:cNvPr id="540" name="テキスト ボックス 539"/>
        <xdr:cNvSpPr txBox="1"/>
      </xdr:nvSpPr>
      <xdr:spPr>
        <a:xfrm>
          <a:off x="12547111" y="65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27376</xdr:rowOff>
    </xdr:from>
    <xdr:to>
      <xdr:col>85</xdr:col>
      <xdr:colOff>127000</xdr:colOff>
      <xdr:row>57</xdr:row>
      <xdr:rowOff>77276</xdr:rowOff>
    </xdr:to>
    <xdr:cxnSp macro="">
      <xdr:nvCxnSpPr>
        <xdr:cNvPr id="572" name="直線コネクタ 571"/>
        <xdr:cNvCxnSpPr/>
      </xdr:nvCxnSpPr>
      <xdr:spPr>
        <a:xfrm flipV="1">
          <a:off x="15481300" y="9628576"/>
          <a:ext cx="838200" cy="2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77276</xdr:rowOff>
    </xdr:from>
    <xdr:to>
      <xdr:col>81</xdr:col>
      <xdr:colOff>50800</xdr:colOff>
      <xdr:row>58</xdr:row>
      <xdr:rowOff>64605</xdr:rowOff>
    </xdr:to>
    <xdr:cxnSp macro="">
      <xdr:nvCxnSpPr>
        <xdr:cNvPr id="575" name="直線コネクタ 574"/>
        <xdr:cNvCxnSpPr/>
      </xdr:nvCxnSpPr>
      <xdr:spPr>
        <a:xfrm flipV="1">
          <a:off x="14592300" y="9849926"/>
          <a:ext cx="889000" cy="15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33041</xdr:rowOff>
    </xdr:from>
    <xdr:to>
      <xdr:col>76</xdr:col>
      <xdr:colOff>114300</xdr:colOff>
      <xdr:row>58</xdr:row>
      <xdr:rowOff>64605</xdr:rowOff>
    </xdr:to>
    <xdr:cxnSp macro="">
      <xdr:nvCxnSpPr>
        <xdr:cNvPr id="578" name="直線コネクタ 577"/>
        <xdr:cNvCxnSpPr/>
      </xdr:nvCxnSpPr>
      <xdr:spPr>
        <a:xfrm>
          <a:off x="13703300" y="9977141"/>
          <a:ext cx="889000" cy="3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33041</xdr:rowOff>
    </xdr:from>
    <xdr:to>
      <xdr:col>71</xdr:col>
      <xdr:colOff>177800</xdr:colOff>
      <xdr:row>58</xdr:row>
      <xdr:rowOff>111550</xdr:rowOff>
    </xdr:to>
    <xdr:cxnSp macro="">
      <xdr:nvCxnSpPr>
        <xdr:cNvPr id="581" name="直線コネクタ 580"/>
        <xdr:cNvCxnSpPr/>
      </xdr:nvCxnSpPr>
      <xdr:spPr>
        <a:xfrm flipV="1">
          <a:off x="12814300" y="9977141"/>
          <a:ext cx="889000" cy="7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148026</xdr:rowOff>
    </xdr:from>
    <xdr:to>
      <xdr:col>85</xdr:col>
      <xdr:colOff>177800</xdr:colOff>
      <xdr:row>56</xdr:row>
      <xdr:rowOff>78176</xdr:rowOff>
    </xdr:to>
    <xdr:sp macro="" textlink="">
      <xdr:nvSpPr>
        <xdr:cNvPr id="591" name="楕円 590"/>
        <xdr:cNvSpPr/>
      </xdr:nvSpPr>
      <xdr:spPr>
        <a:xfrm>
          <a:off x="16268700" y="95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170903</xdr:rowOff>
    </xdr:from>
    <xdr:ext cx="534377" cy="259045"/>
    <xdr:sp macro="" textlink="">
      <xdr:nvSpPr>
        <xdr:cNvPr id="592" name="教育費該当値テキスト"/>
        <xdr:cNvSpPr txBox="1"/>
      </xdr:nvSpPr>
      <xdr:spPr>
        <a:xfrm>
          <a:off x="16370300" y="94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26476</xdr:rowOff>
    </xdr:from>
    <xdr:to>
      <xdr:col>81</xdr:col>
      <xdr:colOff>101600</xdr:colOff>
      <xdr:row>57</xdr:row>
      <xdr:rowOff>128076</xdr:rowOff>
    </xdr:to>
    <xdr:sp macro="" textlink="">
      <xdr:nvSpPr>
        <xdr:cNvPr id="593" name="楕円 592"/>
        <xdr:cNvSpPr/>
      </xdr:nvSpPr>
      <xdr:spPr>
        <a:xfrm>
          <a:off x="15430500" y="97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119203</xdr:rowOff>
    </xdr:from>
    <xdr:ext cx="534377" cy="259045"/>
    <xdr:sp macro="" textlink="">
      <xdr:nvSpPr>
        <xdr:cNvPr id="594" name="テキスト ボックス 593"/>
        <xdr:cNvSpPr txBox="1"/>
      </xdr:nvSpPr>
      <xdr:spPr>
        <a:xfrm>
          <a:off x="15214111" y="98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13805</xdr:rowOff>
    </xdr:from>
    <xdr:to>
      <xdr:col>76</xdr:col>
      <xdr:colOff>165100</xdr:colOff>
      <xdr:row>58</xdr:row>
      <xdr:rowOff>115405</xdr:rowOff>
    </xdr:to>
    <xdr:sp macro="" textlink="">
      <xdr:nvSpPr>
        <xdr:cNvPr id="595" name="楕円 594"/>
        <xdr:cNvSpPr/>
      </xdr:nvSpPr>
      <xdr:spPr>
        <a:xfrm>
          <a:off x="14541500" y="99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106532</xdr:rowOff>
    </xdr:from>
    <xdr:ext cx="534377" cy="259045"/>
    <xdr:sp macro="" textlink="">
      <xdr:nvSpPr>
        <xdr:cNvPr id="596" name="テキスト ボックス 595"/>
        <xdr:cNvSpPr txBox="1"/>
      </xdr:nvSpPr>
      <xdr:spPr>
        <a:xfrm>
          <a:off x="14325111" y="1005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153691</xdr:rowOff>
    </xdr:from>
    <xdr:to>
      <xdr:col>72</xdr:col>
      <xdr:colOff>38100</xdr:colOff>
      <xdr:row>58</xdr:row>
      <xdr:rowOff>83841</xdr:rowOff>
    </xdr:to>
    <xdr:sp macro="" textlink="">
      <xdr:nvSpPr>
        <xdr:cNvPr id="597" name="楕円 596"/>
        <xdr:cNvSpPr/>
      </xdr:nvSpPr>
      <xdr:spPr>
        <a:xfrm>
          <a:off x="13652500" y="99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74968</xdr:rowOff>
    </xdr:from>
    <xdr:ext cx="534377" cy="259045"/>
    <xdr:sp macro="" textlink="">
      <xdr:nvSpPr>
        <xdr:cNvPr id="598" name="テキスト ボックス 597"/>
        <xdr:cNvSpPr txBox="1"/>
      </xdr:nvSpPr>
      <xdr:spPr>
        <a:xfrm>
          <a:off x="13436111" y="10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60750</xdr:rowOff>
    </xdr:from>
    <xdr:to>
      <xdr:col>67</xdr:col>
      <xdr:colOff>101600</xdr:colOff>
      <xdr:row>58</xdr:row>
      <xdr:rowOff>162350</xdr:rowOff>
    </xdr:to>
    <xdr:sp macro="" textlink="">
      <xdr:nvSpPr>
        <xdr:cNvPr id="599" name="楕円 598"/>
        <xdr:cNvSpPr/>
      </xdr:nvSpPr>
      <xdr:spPr>
        <a:xfrm>
          <a:off x="12763500" y="100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153477</xdr:rowOff>
    </xdr:from>
    <xdr:ext cx="534377" cy="259045"/>
    <xdr:sp macro="" textlink="">
      <xdr:nvSpPr>
        <xdr:cNvPr id="600" name="テキスト ボックス 599"/>
        <xdr:cNvSpPr txBox="1"/>
      </xdr:nvSpPr>
      <xdr:spPr>
        <a:xfrm>
          <a:off x="12547111" y="1009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35750</xdr:rowOff>
    </xdr:from>
    <xdr:to>
      <xdr:col>85</xdr:col>
      <xdr:colOff>127000</xdr:colOff>
      <xdr:row>79</xdr:row>
      <xdr:rowOff>44120</xdr:rowOff>
    </xdr:to>
    <xdr:cxnSp macro="">
      <xdr:nvCxnSpPr>
        <xdr:cNvPr id="629" name="直線コネクタ 628"/>
        <xdr:cNvCxnSpPr/>
      </xdr:nvCxnSpPr>
      <xdr:spPr>
        <a:xfrm>
          <a:off x="15481300" y="13580300"/>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20904</xdr:rowOff>
    </xdr:from>
    <xdr:to>
      <xdr:col>81</xdr:col>
      <xdr:colOff>50800</xdr:colOff>
      <xdr:row>79</xdr:row>
      <xdr:rowOff>35750</xdr:rowOff>
    </xdr:to>
    <xdr:cxnSp macro="">
      <xdr:nvCxnSpPr>
        <xdr:cNvPr id="632" name="直線コネクタ 631"/>
        <xdr:cNvCxnSpPr/>
      </xdr:nvCxnSpPr>
      <xdr:spPr>
        <a:xfrm>
          <a:off x="14592300" y="13565454"/>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20904</xdr:rowOff>
    </xdr:from>
    <xdr:to>
      <xdr:col>76</xdr:col>
      <xdr:colOff>114300</xdr:colOff>
      <xdr:row>79</xdr:row>
      <xdr:rowOff>44438</xdr:rowOff>
    </xdr:to>
    <xdr:cxnSp macro="">
      <xdr:nvCxnSpPr>
        <xdr:cNvPr id="635" name="直線コネクタ 634"/>
        <xdr:cNvCxnSpPr/>
      </xdr:nvCxnSpPr>
      <xdr:spPr>
        <a:xfrm flipV="1">
          <a:off x="13703300" y="13565454"/>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44438</xdr:rowOff>
    </xdr:from>
    <xdr:to>
      <xdr:col>71</xdr:col>
      <xdr:colOff>177800</xdr:colOff>
      <xdr:row>79</xdr:row>
      <xdr:rowOff>44450</xdr:rowOff>
    </xdr:to>
    <xdr:cxnSp macro="">
      <xdr:nvCxnSpPr>
        <xdr:cNvPr id="638" name="直線コネクタ 637"/>
        <xdr:cNvCxnSpPr/>
      </xdr:nvCxnSpPr>
      <xdr:spPr>
        <a:xfrm flipV="1">
          <a:off x="12814300" y="13588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164770</xdr:rowOff>
    </xdr:from>
    <xdr:to>
      <xdr:col>85</xdr:col>
      <xdr:colOff>177800</xdr:colOff>
      <xdr:row>79</xdr:row>
      <xdr:rowOff>94920</xdr:rowOff>
    </xdr:to>
    <xdr:sp macro="" textlink="">
      <xdr:nvSpPr>
        <xdr:cNvPr id="648" name="楕円 647"/>
        <xdr:cNvSpPr/>
      </xdr:nvSpPr>
      <xdr:spPr>
        <a:xfrm>
          <a:off x="16268700" y="135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13932" cy="259045"/>
    <xdr:sp macro="" textlink="">
      <xdr:nvSpPr>
        <xdr:cNvPr id="649" name="災害復旧費該当値テキスト"/>
        <xdr:cNvSpPr txBox="1"/>
      </xdr:nvSpPr>
      <xdr:spPr>
        <a:xfrm>
          <a:off x="16370300" y="13474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156400</xdr:rowOff>
    </xdr:from>
    <xdr:to>
      <xdr:col>81</xdr:col>
      <xdr:colOff>101600</xdr:colOff>
      <xdr:row>79</xdr:row>
      <xdr:rowOff>86550</xdr:rowOff>
    </xdr:to>
    <xdr:sp macro="" textlink="">
      <xdr:nvSpPr>
        <xdr:cNvPr id="650" name="楕円 649"/>
        <xdr:cNvSpPr/>
      </xdr:nvSpPr>
      <xdr:spPr>
        <a:xfrm>
          <a:off x="15430500" y="135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77677</xdr:rowOff>
    </xdr:from>
    <xdr:ext cx="378565" cy="259045"/>
    <xdr:sp macro="" textlink="">
      <xdr:nvSpPr>
        <xdr:cNvPr id="651" name="テキスト ボックス 650"/>
        <xdr:cNvSpPr txBox="1"/>
      </xdr:nvSpPr>
      <xdr:spPr>
        <a:xfrm>
          <a:off x="15292017" y="1362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141554</xdr:rowOff>
    </xdr:from>
    <xdr:to>
      <xdr:col>76</xdr:col>
      <xdr:colOff>165100</xdr:colOff>
      <xdr:row>79</xdr:row>
      <xdr:rowOff>71704</xdr:rowOff>
    </xdr:to>
    <xdr:sp macro="" textlink="">
      <xdr:nvSpPr>
        <xdr:cNvPr id="652" name="楕円 651"/>
        <xdr:cNvSpPr/>
      </xdr:nvSpPr>
      <xdr:spPr>
        <a:xfrm>
          <a:off x="14541500" y="135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88231</xdr:rowOff>
    </xdr:from>
    <xdr:ext cx="469744" cy="259045"/>
    <xdr:sp macro="" textlink="">
      <xdr:nvSpPr>
        <xdr:cNvPr id="653" name="テキスト ボックス 652"/>
        <xdr:cNvSpPr txBox="1"/>
      </xdr:nvSpPr>
      <xdr:spPr>
        <a:xfrm>
          <a:off x="14357428" y="132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165088</xdr:rowOff>
    </xdr:from>
    <xdr:to>
      <xdr:col>72</xdr:col>
      <xdr:colOff>38100</xdr:colOff>
      <xdr:row>79</xdr:row>
      <xdr:rowOff>95238</xdr:rowOff>
    </xdr:to>
    <xdr:sp macro="" textlink="">
      <xdr:nvSpPr>
        <xdr:cNvPr id="654" name="楕円 653"/>
        <xdr:cNvSpPr/>
      </xdr:nvSpPr>
      <xdr:spPr>
        <a:xfrm>
          <a:off x="13652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86365</xdr:rowOff>
    </xdr:from>
    <xdr:ext cx="249299" cy="259045"/>
    <xdr:sp macro="" textlink="">
      <xdr:nvSpPr>
        <xdr:cNvPr id="655" name="テキスト ボックス 654"/>
        <xdr:cNvSpPr txBox="1"/>
      </xdr:nvSpPr>
      <xdr:spPr>
        <a:xfrm>
          <a:off x="13578650"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137838</xdr:rowOff>
    </xdr:from>
    <xdr:to>
      <xdr:col>85</xdr:col>
      <xdr:colOff>127000</xdr:colOff>
      <xdr:row>96</xdr:row>
      <xdr:rowOff>153415</xdr:rowOff>
    </xdr:to>
    <xdr:cxnSp macro="">
      <xdr:nvCxnSpPr>
        <xdr:cNvPr id="688" name="直線コネクタ 687"/>
        <xdr:cNvCxnSpPr/>
      </xdr:nvCxnSpPr>
      <xdr:spPr>
        <a:xfrm>
          <a:off x="15481300" y="16597038"/>
          <a:ext cx="8382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137838</xdr:rowOff>
    </xdr:from>
    <xdr:to>
      <xdr:col>81</xdr:col>
      <xdr:colOff>50800</xdr:colOff>
      <xdr:row>96</xdr:row>
      <xdr:rowOff>153970</xdr:rowOff>
    </xdr:to>
    <xdr:cxnSp macro="">
      <xdr:nvCxnSpPr>
        <xdr:cNvPr id="691" name="直線コネクタ 690"/>
        <xdr:cNvCxnSpPr/>
      </xdr:nvCxnSpPr>
      <xdr:spPr>
        <a:xfrm flipV="1">
          <a:off x="14592300" y="16597038"/>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153970</xdr:rowOff>
    </xdr:from>
    <xdr:to>
      <xdr:col>76</xdr:col>
      <xdr:colOff>114300</xdr:colOff>
      <xdr:row>97</xdr:row>
      <xdr:rowOff>18509</xdr:rowOff>
    </xdr:to>
    <xdr:cxnSp macro="">
      <xdr:nvCxnSpPr>
        <xdr:cNvPr id="694" name="直線コネクタ 693"/>
        <xdr:cNvCxnSpPr/>
      </xdr:nvCxnSpPr>
      <xdr:spPr>
        <a:xfrm flipV="1">
          <a:off x="13703300" y="16613170"/>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18509</xdr:rowOff>
    </xdr:from>
    <xdr:to>
      <xdr:col>71</xdr:col>
      <xdr:colOff>177800</xdr:colOff>
      <xdr:row>97</xdr:row>
      <xdr:rowOff>52065</xdr:rowOff>
    </xdr:to>
    <xdr:cxnSp macro="">
      <xdr:nvCxnSpPr>
        <xdr:cNvPr id="697" name="直線コネクタ 696"/>
        <xdr:cNvCxnSpPr/>
      </xdr:nvCxnSpPr>
      <xdr:spPr>
        <a:xfrm flipV="1">
          <a:off x="12814300" y="16649159"/>
          <a:ext cx="889000" cy="3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102615</xdr:rowOff>
    </xdr:from>
    <xdr:to>
      <xdr:col>85</xdr:col>
      <xdr:colOff>177800</xdr:colOff>
      <xdr:row>97</xdr:row>
      <xdr:rowOff>32765</xdr:rowOff>
    </xdr:to>
    <xdr:sp macro="" textlink="">
      <xdr:nvSpPr>
        <xdr:cNvPr id="707" name="楕円 706"/>
        <xdr:cNvSpPr/>
      </xdr:nvSpPr>
      <xdr:spPr>
        <a:xfrm>
          <a:off x="16268700" y="165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81042</xdr:rowOff>
    </xdr:from>
    <xdr:ext cx="534377" cy="259045"/>
    <xdr:sp macro="" textlink="">
      <xdr:nvSpPr>
        <xdr:cNvPr id="708" name="公債費該当値テキスト"/>
        <xdr:cNvSpPr txBox="1"/>
      </xdr:nvSpPr>
      <xdr:spPr>
        <a:xfrm>
          <a:off x="16370300" y="1654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87038</xdr:rowOff>
    </xdr:from>
    <xdr:to>
      <xdr:col>81</xdr:col>
      <xdr:colOff>101600</xdr:colOff>
      <xdr:row>97</xdr:row>
      <xdr:rowOff>17188</xdr:rowOff>
    </xdr:to>
    <xdr:sp macro="" textlink="">
      <xdr:nvSpPr>
        <xdr:cNvPr id="709" name="楕円 708"/>
        <xdr:cNvSpPr/>
      </xdr:nvSpPr>
      <xdr:spPr>
        <a:xfrm>
          <a:off x="15430500" y="165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8315</xdr:rowOff>
    </xdr:from>
    <xdr:ext cx="534377" cy="259045"/>
    <xdr:sp macro="" textlink="">
      <xdr:nvSpPr>
        <xdr:cNvPr id="710" name="テキスト ボックス 709"/>
        <xdr:cNvSpPr txBox="1"/>
      </xdr:nvSpPr>
      <xdr:spPr>
        <a:xfrm>
          <a:off x="15214111" y="1663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103170</xdr:rowOff>
    </xdr:from>
    <xdr:to>
      <xdr:col>76</xdr:col>
      <xdr:colOff>165100</xdr:colOff>
      <xdr:row>97</xdr:row>
      <xdr:rowOff>33320</xdr:rowOff>
    </xdr:to>
    <xdr:sp macro="" textlink="">
      <xdr:nvSpPr>
        <xdr:cNvPr id="711" name="楕円 710"/>
        <xdr:cNvSpPr/>
      </xdr:nvSpPr>
      <xdr:spPr>
        <a:xfrm>
          <a:off x="14541500" y="165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24447</xdr:rowOff>
    </xdr:from>
    <xdr:ext cx="534377" cy="259045"/>
    <xdr:sp macro="" textlink="">
      <xdr:nvSpPr>
        <xdr:cNvPr id="712" name="テキスト ボックス 711"/>
        <xdr:cNvSpPr txBox="1"/>
      </xdr:nvSpPr>
      <xdr:spPr>
        <a:xfrm>
          <a:off x="14325111" y="166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139159</xdr:rowOff>
    </xdr:from>
    <xdr:to>
      <xdr:col>72</xdr:col>
      <xdr:colOff>38100</xdr:colOff>
      <xdr:row>97</xdr:row>
      <xdr:rowOff>69309</xdr:rowOff>
    </xdr:to>
    <xdr:sp macro="" textlink="">
      <xdr:nvSpPr>
        <xdr:cNvPr id="713" name="楕円 712"/>
        <xdr:cNvSpPr/>
      </xdr:nvSpPr>
      <xdr:spPr>
        <a:xfrm>
          <a:off x="13652500" y="165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60436</xdr:rowOff>
    </xdr:from>
    <xdr:ext cx="534377" cy="259045"/>
    <xdr:sp macro="" textlink="">
      <xdr:nvSpPr>
        <xdr:cNvPr id="714" name="テキスト ボックス 713"/>
        <xdr:cNvSpPr txBox="1"/>
      </xdr:nvSpPr>
      <xdr:spPr>
        <a:xfrm>
          <a:off x="13436111" y="1669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1265</xdr:rowOff>
    </xdr:from>
    <xdr:to>
      <xdr:col>67</xdr:col>
      <xdr:colOff>101600</xdr:colOff>
      <xdr:row>97</xdr:row>
      <xdr:rowOff>102865</xdr:rowOff>
    </xdr:to>
    <xdr:sp macro="" textlink="">
      <xdr:nvSpPr>
        <xdr:cNvPr id="715" name="楕円 714"/>
        <xdr:cNvSpPr/>
      </xdr:nvSpPr>
      <xdr:spPr>
        <a:xfrm>
          <a:off x="12763500" y="166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93992</xdr:rowOff>
    </xdr:from>
    <xdr:ext cx="534377" cy="259045"/>
    <xdr:sp macro="" textlink="">
      <xdr:nvSpPr>
        <xdr:cNvPr id="716" name="テキスト ボックス 715"/>
        <xdr:cNvSpPr txBox="1"/>
      </xdr:nvSpPr>
      <xdr:spPr>
        <a:xfrm>
          <a:off x="12547111" y="167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122,675</a:t>
          </a:r>
          <a:r>
            <a:rPr kumimoji="1" lang="ja-JP" altLang="en-US" sz="1300">
              <a:latin typeface="ＭＳ Ｐゴシック" panose="020B0600070205080204" pitchFamily="50" charset="-128"/>
              <a:ea typeface="ＭＳ Ｐゴシック" panose="020B0600070205080204" pitchFamily="50" charset="-128"/>
            </a:rPr>
            <a:t>円となっており、一番大きな割合を占めている。類似団体平均と比較すると低いものの前年度から</a:t>
          </a:r>
          <a:r>
            <a:rPr kumimoji="1" lang="en-US" altLang="ja-JP" sz="1300">
              <a:latin typeface="ＭＳ Ｐゴシック" panose="020B0600070205080204" pitchFamily="50" charset="-128"/>
              <a:ea typeface="ＭＳ Ｐゴシック" panose="020B0600070205080204" pitchFamily="50" charset="-128"/>
            </a:rPr>
            <a:t>3,897</a:t>
          </a:r>
          <a:r>
            <a:rPr kumimoji="1" lang="ja-JP" altLang="en-US" sz="1300">
              <a:latin typeface="ＭＳ Ｐゴシック" panose="020B0600070205080204" pitchFamily="50" charset="-128"/>
              <a:ea typeface="ＭＳ Ｐゴシック" panose="020B0600070205080204" pitchFamily="50" charset="-128"/>
            </a:rPr>
            <a:t>円増となっており、これは、障害児支援給付や障害者自立支援給付の利用者の増加が主な要因である。</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61,941</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10,365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％の増となっている。これは、財政調整基金、公共施設等管理基金、ふるさと犬山応援基金の積立金が増加したことや、人件費の増加によるものである。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55,879</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13,556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％増となっている。これは、楽田小学校整備や小中学校の空調設備の整備を実施したためである。大幅な増となり類似団体平均より高いが、普通建設事業による一時的な増加である。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31,229</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2,708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％増となっている。これは、広域ごみ処理施設整備のための尾張北部環境組合負担金の増加によるもので、今後、施設整備により増加する見込みである。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13,835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3,954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％増となっている。これは、国際観光センター（現：市民交流センター）の改修やプレミアム付商品券事業の実施によるもので、一時的なものである。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令和元年度は、前年度に</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と高額な用地売却収入があったことなどにより、実質収支額は減少した。また、財政調整基金残高は、新広域ごみ処理施設整備に係る負担金の増加や楽田小学校整備などの大規模事業の実施により取り崩しが増えたため、</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億円減少した。今後も景気変動や災害発生対応に備え、標準財政規模比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億円）を常時確保できるよう、適切な財源の確保及び歳出の精査に努める。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一般会計において黒字額が減少したものの、下水道事業会計（法適化により、前年度以前は「その他会計」に表示）及び介護保険特別会計において実質収支が増加したため、黒字額は全体で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一般会計の黒字割合は</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ポイント減少している。主な要因は、前年度に高額な用地売却収入があったことなどが挙げられる。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犬山城費特別会計においては、天守保存修理改修工事期間の入場料無料化や新型コロナウイルス感染拡大防止のための一時閉城による事業収入の減少により、黒字額が減少した。</a:t>
          </a:r>
        </a:p>
        <a:p>
          <a:r>
            <a:rPr kumimoji="1" lang="ja-JP" altLang="en-US" sz="1400">
              <a:latin typeface="ＭＳ ゴシック" pitchFamily="49" charset="-128"/>
              <a:ea typeface="ＭＳ ゴシック" pitchFamily="49" charset="-128"/>
            </a:rPr>
            <a:t>　一方、介護保険特別会計は、事業計画より利用実績が少なく歳出が抑えられたことなどにより黒字割合が</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また、下水道事業会計でも黒字割合が</a:t>
          </a:r>
          <a:r>
            <a:rPr kumimoji="1" lang="en-US" altLang="ja-JP" sz="1400">
              <a:latin typeface="ＭＳ ゴシック" pitchFamily="49" charset="-128"/>
              <a:ea typeface="ＭＳ ゴシック" pitchFamily="49" charset="-128"/>
            </a:rPr>
            <a:t>0.68</a:t>
          </a:r>
          <a:r>
            <a:rPr kumimoji="1" lang="ja-JP" altLang="en-US" sz="1400">
              <a:latin typeface="ＭＳ ゴシック" pitchFamily="49" charset="-128"/>
              <a:ea typeface="ＭＳ ゴシック" pitchFamily="49" charset="-128"/>
            </a:rPr>
            <a:t>ポイント増加しており、主な要因は、一般会計繰出金が増加したことなどが挙げられる。</a:t>
          </a:r>
        </a:p>
        <a:p>
          <a:r>
            <a:rPr kumimoji="1" lang="ja-JP" altLang="en-US" sz="1400">
              <a:latin typeface="ＭＳ ゴシック" pitchFamily="49" charset="-128"/>
              <a:ea typeface="ＭＳ ゴシック" pitchFamily="49" charset="-128"/>
            </a:rPr>
            <a:t>　今後、新型コロナウイルス感染症の影響により市税などの減収が見込まれる一方で、ごみ処理施設の建設などの大規模事業の予定があるため、不要な財産の売却やふるさと納税などの財源確保を進め、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27846761</v>
      </c>
      <c r="BO4" s="462"/>
      <c r="BP4" s="462"/>
      <c r="BQ4" s="462"/>
      <c r="BR4" s="462"/>
      <c r="BS4" s="462"/>
      <c r="BT4" s="462"/>
      <c r="BU4" s="463"/>
      <c r="BV4" s="461">
        <v>25711005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6.2</v>
      </c>
      <c r="CU4" s="646"/>
      <c r="CV4" s="646"/>
      <c r="CW4" s="646"/>
      <c r="CX4" s="646"/>
      <c r="CY4" s="646"/>
      <c r="CZ4" s="646"/>
      <c r="DA4" s="647"/>
      <c r="DB4" s="645">
        <v>7.1</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26853517</v>
      </c>
      <c r="BO5" s="467"/>
      <c r="BP5" s="467"/>
      <c r="BQ5" s="467"/>
      <c r="BR5" s="467"/>
      <c r="BS5" s="467"/>
      <c r="BT5" s="467"/>
      <c r="BU5" s="468"/>
      <c r="BV5" s="466">
        <v>24351478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92.9</v>
      </c>
      <c r="CU5" s="437"/>
      <c r="CV5" s="437"/>
      <c r="CW5" s="437"/>
      <c r="CX5" s="437"/>
      <c r="CY5" s="437"/>
      <c r="CZ5" s="437"/>
      <c r="DA5" s="438"/>
      <c r="DB5" s="436">
        <v>92.9</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993244</v>
      </c>
      <c r="BO6" s="467"/>
      <c r="BP6" s="467"/>
      <c r="BQ6" s="467"/>
      <c r="BR6" s="467"/>
      <c r="BS6" s="467"/>
      <c r="BT6" s="467"/>
      <c r="BU6" s="468"/>
      <c r="BV6" s="466">
        <v>1359527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98.7</v>
      </c>
      <c r="CU6" s="620"/>
      <c r="CV6" s="620"/>
      <c r="CW6" s="620"/>
      <c r="CX6" s="620"/>
      <c r="CY6" s="620"/>
      <c r="CZ6" s="620"/>
      <c r="DA6" s="621"/>
      <c r="DB6" s="619">
        <v>99.6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82009</v>
      </c>
      <c r="BO7" s="467"/>
      <c r="BP7" s="467"/>
      <c r="BQ7" s="467"/>
      <c r="BR7" s="467"/>
      <c r="BS7" s="467"/>
      <c r="BT7" s="467"/>
      <c r="BU7" s="468"/>
      <c r="BV7" s="466">
        <v>306956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14670926</v>
      </c>
      <c r="CU7" s="467"/>
      <c r="CV7" s="467"/>
      <c r="CW7" s="467"/>
      <c r="CX7" s="467"/>
      <c r="CY7" s="467"/>
      <c r="CZ7" s="467"/>
      <c r="DA7" s="468"/>
      <c r="DB7" s="466">
        <v>14784712</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911235</v>
      </c>
      <c r="BO8" s="467"/>
      <c r="BP8" s="467"/>
      <c r="BQ8" s="467"/>
      <c r="BR8" s="467"/>
      <c r="BS8" s="467"/>
      <c r="BT8" s="467"/>
      <c r="BU8" s="468"/>
      <c r="BV8" s="466">
        <v>1052571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0.92</v>
      </c>
      <c r="CU8" s="580"/>
      <c r="CV8" s="580"/>
      <c r="CW8" s="580"/>
      <c r="CX8" s="580"/>
      <c r="CY8" s="580"/>
      <c r="CZ8" s="580"/>
      <c r="DA8" s="581"/>
      <c r="DB8" s="579">
        <v>0.92</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74308</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-141336</v>
      </c>
      <c r="BO9" s="467"/>
      <c r="BP9" s="467"/>
      <c r="BQ9" s="467"/>
      <c r="BR9" s="467"/>
      <c r="BS9" s="467"/>
      <c r="BT9" s="467"/>
      <c r="BU9" s="468"/>
      <c r="BV9" s="466">
        <v>203605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10.7</v>
      </c>
      <c r="CU9" s="437"/>
      <c r="CV9" s="437"/>
      <c r="CW9" s="437"/>
      <c r="CX9" s="437"/>
      <c r="CY9" s="437"/>
      <c r="CZ9" s="437"/>
      <c r="DA9" s="438"/>
      <c r="DB9" s="436">
        <v>11.6</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75198</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1155010</v>
      </c>
      <c r="BO10" s="467"/>
      <c r="BP10" s="467"/>
      <c r="BQ10" s="467"/>
      <c r="BR10" s="467"/>
      <c r="BS10" s="467"/>
      <c r="BT10" s="467"/>
      <c r="BU10" s="468"/>
      <c r="BV10" s="466">
        <v>833769</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c r="A12" s="187"/>
      <c r="B12" s="582" t="s">
        <v>132</v>
      </c>
      <c r="C12" s="583"/>
      <c r="D12" s="583"/>
      <c r="E12" s="583"/>
      <c r="F12" s="583"/>
      <c r="G12" s="583"/>
      <c r="H12" s="583"/>
      <c r="I12" s="583"/>
      <c r="J12" s="583"/>
      <c r="K12" s="584"/>
      <c r="L12" s="591" t="s">
        <v>133</v>
      </c>
      <c r="M12" s="592"/>
      <c r="N12" s="592"/>
      <c r="O12" s="592"/>
      <c r="P12" s="592"/>
      <c r="Q12" s="593"/>
      <c r="R12" s="594">
        <v>73884</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1252501</v>
      </c>
      <c r="BO12" s="467"/>
      <c r="BP12" s="467"/>
      <c r="BQ12" s="467"/>
      <c r="BR12" s="467"/>
      <c r="BS12" s="467"/>
      <c r="BT12" s="467"/>
      <c r="BU12" s="468"/>
      <c r="BV12" s="466">
        <v>745277</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141</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142</v>
      </c>
      <c r="N13" s="567"/>
      <c r="O13" s="567"/>
      <c r="P13" s="567"/>
      <c r="Q13" s="568"/>
      <c r="R13" s="569">
        <v>71340</v>
      </c>
      <c r="S13" s="570"/>
      <c r="T13" s="570"/>
      <c r="U13" s="570"/>
      <c r="V13" s="571"/>
      <c r="W13" s="557" t="s">
        <v>143</v>
      </c>
      <c r="X13" s="479"/>
      <c r="Y13" s="479"/>
      <c r="Z13" s="479"/>
      <c r="AA13" s="479"/>
      <c r="AB13" s="480"/>
      <c r="AC13" s="442">
        <v>415</v>
      </c>
      <c r="AD13" s="443"/>
      <c r="AE13" s="443"/>
      <c r="AF13" s="443"/>
      <c r="AG13" s="444"/>
      <c r="AH13" s="442">
        <v>536</v>
      </c>
      <c r="AI13" s="443"/>
      <c r="AJ13" s="443"/>
      <c r="AK13" s="443"/>
      <c r="AL13" s="445"/>
      <c r="AM13" s="535" t="s">
        <v>144</v>
      </c>
      <c r="AN13" s="440"/>
      <c r="AO13" s="440"/>
      <c r="AP13" s="440"/>
      <c r="AQ13" s="440"/>
      <c r="AR13" s="440"/>
      <c r="AS13" s="440"/>
      <c r="AT13" s="441"/>
      <c r="AU13" s="523" t="s">
        <v>145</v>
      </c>
      <c r="AV13" s="524"/>
      <c r="AW13" s="524"/>
      <c r="AX13" s="524"/>
      <c r="AY13" s="446" t="s">
        <v>146</v>
      </c>
      <c r="AZ13" s="447"/>
      <c r="BA13" s="447"/>
      <c r="BB13" s="447"/>
      <c r="BC13" s="447"/>
      <c r="BD13" s="447"/>
      <c r="BE13" s="447"/>
      <c r="BF13" s="447"/>
      <c r="BG13" s="447"/>
      <c r="BH13" s="447"/>
      <c r="BI13" s="447"/>
      <c r="BJ13" s="447"/>
      <c r="BK13" s="447"/>
      <c r="BL13" s="447"/>
      <c r="BM13" s="448"/>
      <c r="BN13" s="466">
        <v>-238827</v>
      </c>
      <c r="BO13" s="467"/>
      <c r="BP13" s="467"/>
      <c r="BQ13" s="467"/>
      <c r="BR13" s="467"/>
      <c r="BS13" s="467"/>
      <c r="BT13" s="467"/>
      <c r="BU13" s="468"/>
      <c r="BV13" s="466">
        <v>292097</v>
      </c>
      <c r="BW13" s="467"/>
      <c r="BX13" s="467"/>
      <c r="BY13" s="467"/>
      <c r="BZ13" s="467"/>
      <c r="CA13" s="467"/>
      <c r="CB13" s="467"/>
      <c r="CC13" s="468"/>
      <c r="CD13" s="475" t="s">
        <v>147</v>
      </c>
      <c r="CE13" s="476"/>
      <c r="CF13" s="476"/>
      <c r="CG13" s="476"/>
      <c r="CH13" s="476"/>
      <c r="CI13" s="476"/>
      <c r="CJ13" s="476"/>
      <c r="CK13" s="476"/>
      <c r="CL13" s="476"/>
      <c r="CM13" s="476"/>
      <c r="CN13" s="476"/>
      <c r="CO13" s="476"/>
      <c r="CP13" s="476"/>
      <c r="CQ13" s="476"/>
      <c r="CR13" s="476"/>
      <c r="CS13" s="477"/>
      <c r="CT13" s="436">
        <v>5</v>
      </c>
      <c r="CU13" s="437"/>
      <c r="CV13" s="437"/>
      <c r="CW13" s="437"/>
      <c r="CX13" s="437"/>
      <c r="CY13" s="437"/>
      <c r="CZ13" s="437"/>
      <c r="DA13" s="438"/>
      <c r="DB13" s="436">
        <v>5</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148</v>
      </c>
      <c r="M14" s="603"/>
      <c r="N14" s="603"/>
      <c r="O14" s="603"/>
      <c r="P14" s="603"/>
      <c r="Q14" s="604"/>
      <c r="R14" s="569">
        <v>74175</v>
      </c>
      <c r="S14" s="570"/>
      <c r="T14" s="570"/>
      <c r="U14" s="570"/>
      <c r="V14" s="571"/>
      <c r="W14" s="572"/>
      <c r="X14" s="482"/>
      <c r="Y14" s="482"/>
      <c r="Z14" s="482"/>
      <c r="AA14" s="482"/>
      <c r="AB14" s="483"/>
      <c r="AC14" s="562">
        <v>1.2</v>
      </c>
      <c r="AD14" s="563"/>
      <c r="AE14" s="563"/>
      <c r="AF14" s="563"/>
      <c r="AG14" s="564"/>
      <c r="AH14" s="562">
        <v>1.6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149</v>
      </c>
      <c r="CE14" s="473"/>
      <c r="CF14" s="473"/>
      <c r="CG14" s="473"/>
      <c r="CH14" s="473"/>
      <c r="CI14" s="473"/>
      <c r="CJ14" s="473"/>
      <c r="CK14" s="473"/>
      <c r="CL14" s="473"/>
      <c r="CM14" s="473"/>
      <c r="CN14" s="473"/>
      <c r="CO14" s="473"/>
      <c r="CP14" s="473"/>
      <c r="CQ14" s="473"/>
      <c r="CR14" s="473"/>
      <c r="CS14" s="474"/>
      <c r="CT14" s="573">
        <v>3.9</v>
      </c>
      <c r="CU14" s="574"/>
      <c r="CV14" s="574"/>
      <c r="CW14" s="574"/>
      <c r="CX14" s="574"/>
      <c r="CY14" s="574"/>
      <c r="CZ14" s="574"/>
      <c r="DA14" s="575"/>
      <c r="DB14" s="573">
        <v>3.3</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150</v>
      </c>
      <c r="N15" s="567"/>
      <c r="O15" s="567"/>
      <c r="P15" s="567"/>
      <c r="Q15" s="568"/>
      <c r="R15" s="569">
        <v>71792</v>
      </c>
      <c r="S15" s="570"/>
      <c r="T15" s="570"/>
      <c r="U15" s="570"/>
      <c r="V15" s="571"/>
      <c r="W15" s="557" t="s">
        <v>151</v>
      </c>
      <c r="X15" s="479"/>
      <c r="Y15" s="479"/>
      <c r="Z15" s="479"/>
      <c r="AA15" s="479"/>
      <c r="AB15" s="480"/>
      <c r="AC15" s="442">
        <v>12192</v>
      </c>
      <c r="AD15" s="443"/>
      <c r="AE15" s="443"/>
      <c r="AF15" s="443"/>
      <c r="AG15" s="444"/>
      <c r="AH15" s="442">
        <v>12541</v>
      </c>
      <c r="AI15" s="443"/>
      <c r="AJ15" s="443"/>
      <c r="AK15" s="443"/>
      <c r="AL15" s="445"/>
      <c r="AM15" s="535"/>
      <c r="AN15" s="440"/>
      <c r="AO15" s="440"/>
      <c r="AP15" s="440"/>
      <c r="AQ15" s="440"/>
      <c r="AR15" s="440"/>
      <c r="AS15" s="440"/>
      <c r="AT15" s="441"/>
      <c r="AU15" s="523"/>
      <c r="AV15" s="524"/>
      <c r="AW15" s="524"/>
      <c r="AX15" s="524"/>
      <c r="AY15" s="458" t="s">
        <v>152</v>
      </c>
      <c r="AZ15" s="459"/>
      <c r="BA15" s="459"/>
      <c r="BB15" s="459"/>
      <c r="BC15" s="459"/>
      <c r="BD15" s="459"/>
      <c r="BE15" s="459"/>
      <c r="BF15" s="459"/>
      <c r="BG15" s="459"/>
      <c r="BH15" s="459"/>
      <c r="BI15" s="459"/>
      <c r="BJ15" s="459"/>
      <c r="BK15" s="459"/>
      <c r="BL15" s="459"/>
      <c r="BM15" s="460"/>
      <c r="BN15" s="461">
        <v>9952180</v>
      </c>
      <c r="BO15" s="462"/>
      <c r="BP15" s="462"/>
      <c r="BQ15" s="462"/>
      <c r="BR15" s="462"/>
      <c r="BS15" s="462"/>
      <c r="BT15" s="462"/>
      <c r="BU15" s="463"/>
      <c r="BV15" s="461">
        <v>9950780</v>
      </c>
      <c r="BW15" s="462"/>
      <c r="BX15" s="462"/>
      <c r="BY15" s="462"/>
      <c r="BZ15" s="462"/>
      <c r="CA15" s="462"/>
      <c r="CB15" s="462"/>
      <c r="CC15" s="463"/>
      <c r="CD15" s="576" t="s">
        <v>153</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154</v>
      </c>
      <c r="M16" s="560"/>
      <c r="N16" s="560"/>
      <c r="O16" s="560"/>
      <c r="P16" s="560"/>
      <c r="Q16" s="561"/>
      <c r="R16" s="554" t="s">
        <v>155</v>
      </c>
      <c r="S16" s="555"/>
      <c r="T16" s="555"/>
      <c r="U16" s="555"/>
      <c r="V16" s="556"/>
      <c r="W16" s="572"/>
      <c r="X16" s="482"/>
      <c r="Y16" s="482"/>
      <c r="Z16" s="482"/>
      <c r="AA16" s="482"/>
      <c r="AB16" s="483"/>
      <c r="AC16" s="562">
        <v>36</v>
      </c>
      <c r="AD16" s="563"/>
      <c r="AE16" s="563"/>
      <c r="AF16" s="563"/>
      <c r="AG16" s="564"/>
      <c r="AH16" s="562">
        <v>36.700000000000003</v>
      </c>
      <c r="AI16" s="563"/>
      <c r="AJ16" s="563"/>
      <c r="AK16" s="563"/>
      <c r="AL16" s="565"/>
      <c r="AM16" s="535"/>
      <c r="AN16" s="440"/>
      <c r="AO16" s="440"/>
      <c r="AP16" s="440"/>
      <c r="AQ16" s="440"/>
      <c r="AR16" s="440"/>
      <c r="AS16" s="440"/>
      <c r="AT16" s="441"/>
      <c r="AU16" s="523"/>
      <c r="AV16" s="524"/>
      <c r="AW16" s="524"/>
      <c r="AX16" s="524"/>
      <c r="AY16" s="446" t="s">
        <v>156</v>
      </c>
      <c r="AZ16" s="447"/>
      <c r="BA16" s="447"/>
      <c r="BB16" s="447"/>
      <c r="BC16" s="447"/>
      <c r="BD16" s="447"/>
      <c r="BE16" s="447"/>
      <c r="BF16" s="447"/>
      <c r="BG16" s="447"/>
      <c r="BH16" s="447"/>
      <c r="BI16" s="447"/>
      <c r="BJ16" s="447"/>
      <c r="BK16" s="447"/>
      <c r="BL16" s="447"/>
      <c r="BM16" s="448"/>
      <c r="BN16" s="466">
        <v>10986146</v>
      </c>
      <c r="BO16" s="467"/>
      <c r="BP16" s="467"/>
      <c r="BQ16" s="467"/>
      <c r="BR16" s="467"/>
      <c r="BS16" s="467"/>
      <c r="BT16" s="467"/>
      <c r="BU16" s="468"/>
      <c r="BV16" s="466">
        <v>10864811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157</v>
      </c>
      <c r="N17" s="552"/>
      <c r="O17" s="552"/>
      <c r="P17" s="552"/>
      <c r="Q17" s="553"/>
      <c r="R17" s="554" t="s">
        <v>158</v>
      </c>
      <c r="S17" s="555"/>
      <c r="T17" s="555"/>
      <c r="U17" s="555"/>
      <c r="V17" s="556"/>
      <c r="W17" s="557" t="s">
        <v>159</v>
      </c>
      <c r="X17" s="479"/>
      <c r="Y17" s="479"/>
      <c r="Z17" s="479"/>
      <c r="AA17" s="479"/>
      <c r="AB17" s="480"/>
      <c r="AC17" s="442">
        <v>21235</v>
      </c>
      <c r="AD17" s="443"/>
      <c r="AE17" s="443"/>
      <c r="AF17" s="443"/>
      <c r="AG17" s="444"/>
      <c r="AH17" s="442">
        <v>21057</v>
      </c>
      <c r="AI17" s="443"/>
      <c r="AJ17" s="443"/>
      <c r="AK17" s="443"/>
      <c r="AL17" s="445"/>
      <c r="AM17" s="535"/>
      <c r="AN17" s="440"/>
      <c r="AO17" s="440"/>
      <c r="AP17" s="440"/>
      <c r="AQ17" s="440"/>
      <c r="AR17" s="440"/>
      <c r="AS17" s="440"/>
      <c r="AT17" s="441"/>
      <c r="AU17" s="523"/>
      <c r="AV17" s="524"/>
      <c r="AW17" s="524"/>
      <c r="AX17" s="524"/>
      <c r="AY17" s="446" t="s">
        <v>160</v>
      </c>
      <c r="AZ17" s="447"/>
      <c r="BA17" s="447"/>
      <c r="BB17" s="447"/>
      <c r="BC17" s="447"/>
      <c r="BD17" s="447"/>
      <c r="BE17" s="447"/>
      <c r="BF17" s="447"/>
      <c r="BG17" s="447"/>
      <c r="BH17" s="447"/>
      <c r="BI17" s="447"/>
      <c r="BJ17" s="447"/>
      <c r="BK17" s="447"/>
      <c r="BL17" s="447"/>
      <c r="BM17" s="448"/>
      <c r="BN17" s="466">
        <v>12751344</v>
      </c>
      <c r="BO17" s="467"/>
      <c r="BP17" s="467"/>
      <c r="BQ17" s="467"/>
      <c r="BR17" s="467"/>
      <c r="BS17" s="467"/>
      <c r="BT17" s="467"/>
      <c r="BU17" s="468"/>
      <c r="BV17" s="466">
        <v>12744778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161</v>
      </c>
      <c r="C18" s="529"/>
      <c r="D18" s="529"/>
      <c r="E18" s="530"/>
      <c r="F18" s="530"/>
      <c r="G18" s="530"/>
      <c r="H18" s="530"/>
      <c r="I18" s="530"/>
      <c r="J18" s="530"/>
      <c r="K18" s="530"/>
      <c r="L18" s="531">
        <v>74.900000000000006</v>
      </c>
      <c r="M18" s="531"/>
      <c r="N18" s="531"/>
      <c r="O18" s="531"/>
      <c r="P18" s="531"/>
      <c r="Q18" s="531"/>
      <c r="R18" s="532"/>
      <c r="S18" s="532"/>
      <c r="T18" s="532"/>
      <c r="U18" s="532"/>
      <c r="V18" s="533"/>
      <c r="W18" s="547"/>
      <c r="X18" s="548"/>
      <c r="Y18" s="548"/>
      <c r="Z18" s="548"/>
      <c r="AA18" s="548"/>
      <c r="AB18" s="558"/>
      <c r="AC18" s="430">
        <v>62.7</v>
      </c>
      <c r="AD18" s="431"/>
      <c r="AE18" s="431"/>
      <c r="AF18" s="431"/>
      <c r="AG18" s="534"/>
      <c r="AH18" s="430">
        <v>61.7</v>
      </c>
      <c r="AI18" s="431"/>
      <c r="AJ18" s="431"/>
      <c r="AK18" s="431"/>
      <c r="AL18" s="432"/>
      <c r="AM18" s="535"/>
      <c r="AN18" s="440"/>
      <c r="AO18" s="440"/>
      <c r="AP18" s="440"/>
      <c r="AQ18" s="440"/>
      <c r="AR18" s="440"/>
      <c r="AS18" s="440"/>
      <c r="AT18" s="441"/>
      <c r="AU18" s="523"/>
      <c r="AV18" s="524"/>
      <c r="AW18" s="524"/>
      <c r="AX18" s="524"/>
      <c r="AY18" s="446" t="s">
        <v>162</v>
      </c>
      <c r="AZ18" s="447"/>
      <c r="BA18" s="447"/>
      <c r="BB18" s="447"/>
      <c r="BC18" s="447"/>
      <c r="BD18" s="447"/>
      <c r="BE18" s="447"/>
      <c r="BF18" s="447"/>
      <c r="BG18" s="447"/>
      <c r="BH18" s="447"/>
      <c r="BI18" s="447"/>
      <c r="BJ18" s="447"/>
      <c r="BK18" s="447"/>
      <c r="BL18" s="447"/>
      <c r="BM18" s="448"/>
      <c r="BN18" s="466">
        <v>14071866</v>
      </c>
      <c r="BO18" s="467"/>
      <c r="BP18" s="467"/>
      <c r="BQ18" s="467"/>
      <c r="BR18" s="467"/>
      <c r="BS18" s="467"/>
      <c r="BT18" s="467"/>
      <c r="BU18" s="468"/>
      <c r="BV18" s="466">
        <v>13877506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163</v>
      </c>
      <c r="C19" s="529"/>
      <c r="D19" s="529"/>
      <c r="E19" s="530"/>
      <c r="F19" s="530"/>
      <c r="G19" s="530"/>
      <c r="H19" s="530"/>
      <c r="I19" s="530"/>
      <c r="J19" s="530"/>
      <c r="K19" s="530"/>
      <c r="L19" s="536">
        <v>992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164</v>
      </c>
      <c r="AZ19" s="447"/>
      <c r="BA19" s="447"/>
      <c r="BB19" s="447"/>
      <c r="BC19" s="447"/>
      <c r="BD19" s="447"/>
      <c r="BE19" s="447"/>
      <c r="BF19" s="447"/>
      <c r="BG19" s="447"/>
      <c r="BH19" s="447"/>
      <c r="BI19" s="447"/>
      <c r="BJ19" s="447"/>
      <c r="BK19" s="447"/>
      <c r="BL19" s="447"/>
      <c r="BM19" s="448"/>
      <c r="BN19" s="466">
        <v>19505060</v>
      </c>
      <c r="BO19" s="467"/>
      <c r="BP19" s="467"/>
      <c r="BQ19" s="467"/>
      <c r="BR19" s="467"/>
      <c r="BS19" s="467"/>
      <c r="BT19" s="467"/>
      <c r="BU19" s="468"/>
      <c r="BV19" s="466">
        <v>18538962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165</v>
      </c>
      <c r="C20" s="529"/>
      <c r="D20" s="529"/>
      <c r="E20" s="530"/>
      <c r="F20" s="530"/>
      <c r="G20" s="530"/>
      <c r="H20" s="530"/>
      <c r="I20" s="530"/>
      <c r="J20" s="530"/>
      <c r="K20" s="530"/>
      <c r="L20" s="536">
        <v>28269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166</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167</v>
      </c>
      <c r="C22" s="496"/>
      <c r="D22" s="497"/>
      <c r="E22" s="504" t="s">
        <v>1</v>
      </c>
      <c r="F22" s="479"/>
      <c r="G22" s="479"/>
      <c r="H22" s="479"/>
      <c r="I22" s="479"/>
      <c r="J22" s="479"/>
      <c r="K22" s="480"/>
      <c r="L22" s="504" t="s">
        <v>168</v>
      </c>
      <c r="M22" s="479"/>
      <c r="N22" s="479"/>
      <c r="O22" s="479"/>
      <c r="P22" s="480"/>
      <c r="Q22" s="489" t="s">
        <v>169</v>
      </c>
      <c r="R22" s="490"/>
      <c r="S22" s="490"/>
      <c r="T22" s="490"/>
      <c r="U22" s="490"/>
      <c r="V22" s="505"/>
      <c r="W22" s="507" t="s">
        <v>170</v>
      </c>
      <c r="X22" s="496"/>
      <c r="Y22" s="497"/>
      <c r="Z22" s="504" t="s">
        <v>1</v>
      </c>
      <c r="AA22" s="479"/>
      <c r="AB22" s="479"/>
      <c r="AC22" s="479"/>
      <c r="AD22" s="479"/>
      <c r="AE22" s="479"/>
      <c r="AF22" s="479"/>
      <c r="AG22" s="480"/>
      <c r="AH22" s="478" t="s">
        <v>171</v>
      </c>
      <c r="AI22" s="479"/>
      <c r="AJ22" s="479"/>
      <c r="AK22" s="479"/>
      <c r="AL22" s="480"/>
      <c r="AM22" s="478" t="s">
        <v>172</v>
      </c>
      <c r="AN22" s="484"/>
      <c r="AO22" s="484"/>
      <c r="AP22" s="484"/>
      <c r="AQ22" s="484"/>
      <c r="AR22" s="485"/>
      <c r="AS22" s="489" t="s">
        <v>169</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173</v>
      </c>
      <c r="AZ23" s="459"/>
      <c r="BA23" s="459"/>
      <c r="BB23" s="459"/>
      <c r="BC23" s="459"/>
      <c r="BD23" s="459"/>
      <c r="BE23" s="459"/>
      <c r="BF23" s="459"/>
      <c r="BG23" s="459"/>
      <c r="BH23" s="459"/>
      <c r="BI23" s="459"/>
      <c r="BJ23" s="459"/>
      <c r="BK23" s="459"/>
      <c r="BL23" s="459"/>
      <c r="BM23" s="460"/>
      <c r="BN23" s="466">
        <v>19634031</v>
      </c>
      <c r="BO23" s="467"/>
      <c r="BP23" s="467"/>
      <c r="BQ23" s="467"/>
      <c r="BR23" s="467"/>
      <c r="BS23" s="467"/>
      <c r="BT23" s="467"/>
      <c r="BU23" s="468"/>
      <c r="BV23" s="466">
        <v>19361286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174</v>
      </c>
      <c r="F24" s="440"/>
      <c r="G24" s="440"/>
      <c r="H24" s="440"/>
      <c r="I24" s="440"/>
      <c r="J24" s="440"/>
      <c r="K24" s="441"/>
      <c r="L24" s="442">
        <v>1</v>
      </c>
      <c r="M24" s="443"/>
      <c r="N24" s="443"/>
      <c r="O24" s="443"/>
      <c r="P24" s="444"/>
      <c r="Q24" s="442">
        <v>9640</v>
      </c>
      <c r="R24" s="443"/>
      <c r="S24" s="443"/>
      <c r="T24" s="443"/>
      <c r="U24" s="443"/>
      <c r="V24" s="444"/>
      <c r="W24" s="508"/>
      <c r="X24" s="499"/>
      <c r="Y24" s="500"/>
      <c r="Z24" s="439" t="s">
        <v>175</v>
      </c>
      <c r="AA24" s="440"/>
      <c r="AB24" s="440"/>
      <c r="AC24" s="440"/>
      <c r="AD24" s="440"/>
      <c r="AE24" s="440"/>
      <c r="AF24" s="440"/>
      <c r="AG24" s="441"/>
      <c r="AH24" s="442">
        <v>494</v>
      </c>
      <c r="AI24" s="443"/>
      <c r="AJ24" s="443"/>
      <c r="AK24" s="443"/>
      <c r="AL24" s="444"/>
      <c r="AM24" s="442">
        <v>1471626</v>
      </c>
      <c r="AN24" s="443"/>
      <c r="AO24" s="443"/>
      <c r="AP24" s="443"/>
      <c r="AQ24" s="443"/>
      <c r="AR24" s="444"/>
      <c r="AS24" s="442">
        <v>2979</v>
      </c>
      <c r="AT24" s="443"/>
      <c r="AU24" s="443"/>
      <c r="AV24" s="443"/>
      <c r="AW24" s="443"/>
      <c r="AX24" s="445"/>
      <c r="AY24" s="433" t="s">
        <v>176</v>
      </c>
      <c r="AZ24" s="434"/>
      <c r="BA24" s="434"/>
      <c r="BB24" s="434"/>
      <c r="BC24" s="434"/>
      <c r="BD24" s="434"/>
      <c r="BE24" s="434"/>
      <c r="BF24" s="434"/>
      <c r="BG24" s="434"/>
      <c r="BH24" s="434"/>
      <c r="BI24" s="434"/>
      <c r="BJ24" s="434"/>
      <c r="BK24" s="434"/>
      <c r="BL24" s="434"/>
      <c r="BM24" s="435"/>
      <c r="BN24" s="466">
        <v>13541260</v>
      </c>
      <c r="BO24" s="467"/>
      <c r="BP24" s="467"/>
      <c r="BQ24" s="467"/>
      <c r="BR24" s="467"/>
      <c r="BS24" s="467"/>
      <c r="BT24" s="467"/>
      <c r="BU24" s="468"/>
      <c r="BV24" s="466">
        <v>13191065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177</v>
      </c>
      <c r="F25" s="440"/>
      <c r="G25" s="440"/>
      <c r="H25" s="440"/>
      <c r="I25" s="440"/>
      <c r="J25" s="440"/>
      <c r="K25" s="441"/>
      <c r="L25" s="442">
        <v>1</v>
      </c>
      <c r="M25" s="443"/>
      <c r="N25" s="443"/>
      <c r="O25" s="443"/>
      <c r="P25" s="444"/>
      <c r="Q25" s="442">
        <v>8000</v>
      </c>
      <c r="R25" s="443"/>
      <c r="S25" s="443"/>
      <c r="T25" s="443"/>
      <c r="U25" s="443"/>
      <c r="V25" s="444"/>
      <c r="W25" s="508"/>
      <c r="X25" s="499"/>
      <c r="Y25" s="500"/>
      <c r="Z25" s="439" t="s">
        <v>178</v>
      </c>
      <c r="AA25" s="440"/>
      <c r="AB25" s="440"/>
      <c r="AC25" s="440"/>
      <c r="AD25" s="440"/>
      <c r="AE25" s="440"/>
      <c r="AF25" s="440"/>
      <c r="AG25" s="441"/>
      <c r="AH25" s="442">
        <v>101</v>
      </c>
      <c r="AI25" s="443"/>
      <c r="AJ25" s="443"/>
      <c r="AK25" s="443"/>
      <c r="AL25" s="444"/>
      <c r="AM25" s="442">
        <v>281992</v>
      </c>
      <c r="AN25" s="443"/>
      <c r="AO25" s="443"/>
      <c r="AP25" s="443"/>
      <c r="AQ25" s="443"/>
      <c r="AR25" s="444"/>
      <c r="AS25" s="442">
        <v>2792</v>
      </c>
      <c r="AT25" s="443"/>
      <c r="AU25" s="443"/>
      <c r="AV25" s="443"/>
      <c r="AW25" s="443"/>
      <c r="AX25" s="445"/>
      <c r="AY25" s="458" t="s">
        <v>179</v>
      </c>
      <c r="AZ25" s="459"/>
      <c r="BA25" s="459"/>
      <c r="BB25" s="459"/>
      <c r="BC25" s="459"/>
      <c r="BD25" s="459"/>
      <c r="BE25" s="459"/>
      <c r="BF25" s="459"/>
      <c r="BG25" s="459"/>
      <c r="BH25" s="459"/>
      <c r="BI25" s="459"/>
      <c r="BJ25" s="459"/>
      <c r="BK25" s="459"/>
      <c r="BL25" s="459"/>
      <c r="BM25" s="460"/>
      <c r="BN25" s="461">
        <v>1994615</v>
      </c>
      <c r="BO25" s="462"/>
      <c r="BP25" s="462"/>
      <c r="BQ25" s="462"/>
      <c r="BR25" s="462"/>
      <c r="BS25" s="462"/>
      <c r="BT25" s="462"/>
      <c r="BU25" s="463"/>
      <c r="BV25" s="461">
        <v>1214162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180</v>
      </c>
      <c r="F26" s="440"/>
      <c r="G26" s="440"/>
      <c r="H26" s="440"/>
      <c r="I26" s="440"/>
      <c r="J26" s="440"/>
      <c r="K26" s="441"/>
      <c r="L26" s="442">
        <v>1</v>
      </c>
      <c r="M26" s="443"/>
      <c r="N26" s="443"/>
      <c r="O26" s="443"/>
      <c r="P26" s="444"/>
      <c r="Q26" s="442">
        <v>7100</v>
      </c>
      <c r="R26" s="443"/>
      <c r="S26" s="443"/>
      <c r="T26" s="443"/>
      <c r="U26" s="443"/>
      <c r="V26" s="444"/>
      <c r="W26" s="508"/>
      <c r="X26" s="499"/>
      <c r="Y26" s="500"/>
      <c r="Z26" s="439" t="s">
        <v>181</v>
      </c>
      <c r="AA26" s="521"/>
      <c r="AB26" s="521"/>
      <c r="AC26" s="521"/>
      <c r="AD26" s="521"/>
      <c r="AE26" s="521"/>
      <c r="AF26" s="521"/>
      <c r="AG26" s="522"/>
      <c r="AH26" s="442">
        <v>2</v>
      </c>
      <c r="AI26" s="443"/>
      <c r="AJ26" s="443"/>
      <c r="AK26" s="443"/>
      <c r="AL26" s="444"/>
      <c r="AM26" s="442" t="s">
        <v>182</v>
      </c>
      <c r="AN26" s="443"/>
      <c r="AO26" s="443"/>
      <c r="AP26" s="443"/>
      <c r="AQ26" s="443"/>
      <c r="AR26" s="444"/>
      <c r="AS26" s="442" t="s">
        <v>183</v>
      </c>
      <c r="AT26" s="443"/>
      <c r="AU26" s="443"/>
      <c r="AV26" s="443"/>
      <c r="AW26" s="443"/>
      <c r="AX26" s="445"/>
      <c r="AY26" s="475" t="s">
        <v>184</v>
      </c>
      <c r="AZ26" s="476"/>
      <c r="BA26" s="476"/>
      <c r="BB26" s="476"/>
      <c r="BC26" s="476"/>
      <c r="BD26" s="476"/>
      <c r="BE26" s="476"/>
      <c r="BF26" s="476"/>
      <c r="BG26" s="476"/>
      <c r="BH26" s="476"/>
      <c r="BI26" s="476"/>
      <c r="BJ26" s="476"/>
      <c r="BK26" s="476"/>
      <c r="BL26" s="476"/>
      <c r="BM26" s="477"/>
      <c r="BN26" s="466" t="s">
        <v>185</v>
      </c>
      <c r="BO26" s="467"/>
      <c r="BP26" s="467"/>
      <c r="BQ26" s="467"/>
      <c r="BR26" s="467"/>
      <c r="BS26" s="467"/>
      <c r="BT26" s="467"/>
      <c r="BU26" s="468"/>
      <c r="BV26" s="466" t="s">
        <v>186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187</v>
      </c>
      <c r="F27" s="440"/>
      <c r="G27" s="440"/>
      <c r="H27" s="440"/>
      <c r="I27" s="440"/>
      <c r="J27" s="440"/>
      <c r="K27" s="441"/>
      <c r="L27" s="442">
        <v>1</v>
      </c>
      <c r="M27" s="443"/>
      <c r="N27" s="443"/>
      <c r="O27" s="443"/>
      <c r="P27" s="444"/>
      <c r="Q27" s="442">
        <v>5270</v>
      </c>
      <c r="R27" s="443"/>
      <c r="S27" s="443"/>
      <c r="T27" s="443"/>
      <c r="U27" s="443"/>
      <c r="V27" s="444"/>
      <c r="W27" s="508"/>
      <c r="X27" s="499"/>
      <c r="Y27" s="500"/>
      <c r="Z27" s="439" t="s">
        <v>188</v>
      </c>
      <c r="AA27" s="440"/>
      <c r="AB27" s="440"/>
      <c r="AC27" s="440"/>
      <c r="AD27" s="440"/>
      <c r="AE27" s="440"/>
      <c r="AF27" s="440"/>
      <c r="AG27" s="441"/>
      <c r="AH27" s="442">
        <v>7</v>
      </c>
      <c r="AI27" s="443"/>
      <c r="AJ27" s="443"/>
      <c r="AK27" s="443"/>
      <c r="AL27" s="444"/>
      <c r="AM27" s="442">
        <v>20265</v>
      </c>
      <c r="AN27" s="443"/>
      <c r="AO27" s="443"/>
      <c r="AP27" s="443"/>
      <c r="AQ27" s="443"/>
      <c r="AR27" s="444"/>
      <c r="AS27" s="442">
        <v>2895</v>
      </c>
      <c r="AT27" s="443"/>
      <c r="AU27" s="443"/>
      <c r="AV27" s="443"/>
      <c r="AW27" s="443"/>
      <c r="AX27" s="445"/>
      <c r="AY27" s="472" t="s">
        <v>189</v>
      </c>
      <c r="AZ27" s="473"/>
      <c r="BA27" s="473"/>
      <c r="BB27" s="473"/>
      <c r="BC27" s="473"/>
      <c r="BD27" s="473"/>
      <c r="BE27" s="473"/>
      <c r="BF27" s="473"/>
      <c r="BG27" s="473"/>
      <c r="BH27" s="473"/>
      <c r="BI27" s="473"/>
      <c r="BJ27" s="473"/>
      <c r="BK27" s="473"/>
      <c r="BL27" s="473"/>
      <c r="BM27" s="474"/>
      <c r="BN27" s="469" t="s">
        <v>141</v>
      </c>
      <c r="BO27" s="470"/>
      <c r="BP27" s="470"/>
      <c r="BQ27" s="470"/>
      <c r="BR27" s="470"/>
      <c r="BS27" s="470"/>
      <c r="BT27" s="470"/>
      <c r="BU27" s="471"/>
      <c r="BV27" s="469" t="s">
        <v>141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190</v>
      </c>
      <c r="F28" s="440"/>
      <c r="G28" s="440"/>
      <c r="H28" s="440"/>
      <c r="I28" s="440"/>
      <c r="J28" s="440"/>
      <c r="K28" s="441"/>
      <c r="L28" s="442">
        <v>1</v>
      </c>
      <c r="M28" s="443"/>
      <c r="N28" s="443"/>
      <c r="O28" s="443"/>
      <c r="P28" s="444"/>
      <c r="Q28" s="442">
        <v>4870</v>
      </c>
      <c r="R28" s="443"/>
      <c r="S28" s="443"/>
      <c r="T28" s="443"/>
      <c r="U28" s="443"/>
      <c r="V28" s="444"/>
      <c r="W28" s="508"/>
      <c r="X28" s="499"/>
      <c r="Y28" s="500"/>
      <c r="Z28" s="439" t="s">
        <v>191</v>
      </c>
      <c r="AA28" s="440"/>
      <c r="AB28" s="440"/>
      <c r="AC28" s="440"/>
      <c r="AD28" s="440"/>
      <c r="AE28" s="440"/>
      <c r="AF28" s="440"/>
      <c r="AG28" s="441"/>
      <c r="AH28" s="442" t="s">
        <v>131</v>
      </c>
      <c r="AI28" s="443"/>
      <c r="AJ28" s="443"/>
      <c r="AK28" s="443"/>
      <c r="AL28" s="444"/>
      <c r="AM28" s="442" t="s">
        <v>192</v>
      </c>
      <c r="AN28" s="443"/>
      <c r="AO28" s="443"/>
      <c r="AP28" s="443"/>
      <c r="AQ28" s="443"/>
      <c r="AR28" s="444"/>
      <c r="AS28" s="442" t="s">
        <v>193</v>
      </c>
      <c r="AT28" s="443"/>
      <c r="AU28" s="443"/>
      <c r="AV28" s="443"/>
      <c r="AW28" s="443"/>
      <c r="AX28" s="445"/>
      <c r="AY28" s="449" t="s">
        <v>194</v>
      </c>
      <c r="AZ28" s="450"/>
      <c r="BA28" s="450"/>
      <c r="BB28" s="451"/>
      <c r="BC28" s="458" t="s">
        <v>48</v>
      </c>
      <c r="BD28" s="459"/>
      <c r="BE28" s="459"/>
      <c r="BF28" s="459"/>
      <c r="BG28" s="459"/>
      <c r="BH28" s="459"/>
      <c r="BI28" s="459"/>
      <c r="BJ28" s="459"/>
      <c r="BK28" s="459"/>
      <c r="BL28" s="459"/>
      <c r="BM28" s="460"/>
      <c r="BN28" s="461">
        <v>1745269</v>
      </c>
      <c r="BO28" s="462"/>
      <c r="BP28" s="462"/>
      <c r="BQ28" s="462"/>
      <c r="BR28" s="462"/>
      <c r="BS28" s="462"/>
      <c r="BT28" s="462"/>
      <c r="BU28" s="463"/>
      <c r="BV28" s="461">
        <v>1842760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195</v>
      </c>
      <c r="F29" s="440"/>
      <c r="G29" s="440"/>
      <c r="H29" s="440"/>
      <c r="I29" s="440"/>
      <c r="J29" s="440"/>
      <c r="K29" s="441"/>
      <c r="L29" s="442">
        <v>18</v>
      </c>
      <c r="M29" s="443"/>
      <c r="N29" s="443"/>
      <c r="O29" s="443"/>
      <c r="P29" s="444"/>
      <c r="Q29" s="442">
        <v>4720</v>
      </c>
      <c r="R29" s="443"/>
      <c r="S29" s="443"/>
      <c r="T29" s="443"/>
      <c r="U29" s="443"/>
      <c r="V29" s="444"/>
      <c r="W29" s="509"/>
      <c r="X29" s="510"/>
      <c r="Y29" s="511"/>
      <c r="Z29" s="439" t="s">
        <v>196</v>
      </c>
      <c r="AA29" s="440"/>
      <c r="AB29" s="440"/>
      <c r="AC29" s="440"/>
      <c r="AD29" s="440"/>
      <c r="AE29" s="440"/>
      <c r="AF29" s="440"/>
      <c r="AG29" s="441"/>
      <c r="AH29" s="442">
        <v>501</v>
      </c>
      <c r="AI29" s="443"/>
      <c r="AJ29" s="443"/>
      <c r="AK29" s="443"/>
      <c r="AL29" s="444"/>
      <c r="AM29" s="442">
        <v>1491891</v>
      </c>
      <c r="AN29" s="443"/>
      <c r="AO29" s="443"/>
      <c r="AP29" s="443"/>
      <c r="AQ29" s="443"/>
      <c r="AR29" s="444"/>
      <c r="AS29" s="442">
        <v>2978</v>
      </c>
      <c r="AT29" s="443"/>
      <c r="AU29" s="443"/>
      <c r="AV29" s="443"/>
      <c r="AW29" s="443"/>
      <c r="AX29" s="445"/>
      <c r="AY29" s="452"/>
      <c r="AZ29" s="453"/>
      <c r="BA29" s="453"/>
      <c r="BB29" s="454"/>
      <c r="BC29" s="446" t="s">
        <v>197</v>
      </c>
      <c r="BD29" s="447"/>
      <c r="BE29" s="447"/>
      <c r="BF29" s="447"/>
      <c r="BG29" s="447"/>
      <c r="BH29" s="447"/>
      <c r="BI29" s="447"/>
      <c r="BJ29" s="447"/>
      <c r="BK29" s="447"/>
      <c r="BL29" s="447"/>
      <c r="BM29" s="448"/>
      <c r="BN29" s="466">
        <v>764</v>
      </c>
      <c r="BO29" s="467"/>
      <c r="BP29" s="467"/>
      <c r="BQ29" s="467"/>
      <c r="BR29" s="467"/>
      <c r="BS29" s="467"/>
      <c r="BT29" s="467"/>
      <c r="BU29" s="468"/>
      <c r="BV29" s="466">
        <v>764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198</v>
      </c>
      <c r="X30" s="519"/>
      <c r="Y30" s="519"/>
      <c r="Z30" s="519"/>
      <c r="AA30" s="519"/>
      <c r="AB30" s="519"/>
      <c r="AC30" s="519"/>
      <c r="AD30" s="519"/>
      <c r="AE30" s="519"/>
      <c r="AF30" s="519"/>
      <c r="AG30" s="520"/>
      <c r="AH30" s="430">
        <v>100.5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2494238</v>
      </c>
      <c r="BO30" s="470"/>
      <c r="BP30" s="470"/>
      <c r="BQ30" s="470"/>
      <c r="BR30" s="470"/>
      <c r="BS30" s="470"/>
      <c r="BT30" s="470"/>
      <c r="BU30" s="471"/>
      <c r="BV30" s="469">
        <v>2295573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199</v>
      </c>
      <c r="D32" s="214"/>
      <c r="E32" s="214"/>
      <c r="F32" s="211"/>
      <c r="G32" s="211"/>
      <c r="H32" s="211"/>
      <c r="I32" s="211"/>
      <c r="J32" s="211"/>
      <c r="K32" s="211"/>
      <c r="L32" s="211"/>
      <c r="M32" s="211"/>
      <c r="N32" s="211"/>
      <c r="O32" s="211"/>
      <c r="P32" s="211"/>
      <c r="Q32" s="211"/>
      <c r="R32" s="211"/>
      <c r="S32" s="211"/>
      <c r="T32" s="211"/>
      <c r="U32" s="211" t="s">
        <v>200</v>
      </c>
      <c r="V32" s="211"/>
      <c r="W32" s="211"/>
      <c r="X32" s="211"/>
      <c r="Y32" s="211"/>
      <c r="Z32" s="211"/>
      <c r="AA32" s="211"/>
      <c r="AB32" s="211"/>
      <c r="AC32" s="211"/>
      <c r="AD32" s="211"/>
      <c r="AE32" s="211"/>
      <c r="AF32" s="211"/>
      <c r="AG32" s="211"/>
      <c r="AH32" s="211"/>
      <c r="AI32" s="211"/>
      <c r="AJ32" s="211"/>
      <c r="AK32" s="211"/>
      <c r="AL32" s="211"/>
      <c r="AM32" s="215" t="s">
        <v>201</v>
      </c>
      <c r="AN32" s="211"/>
      <c r="AO32" s="211"/>
      <c r="AP32" s="211"/>
      <c r="AQ32" s="211"/>
      <c r="AR32" s="211"/>
      <c r="AS32" s="215"/>
      <c r="AT32" s="215"/>
      <c r="AU32" s="215"/>
      <c r="AV32" s="215"/>
      <c r="AW32" s="215"/>
      <c r="AX32" s="215"/>
      <c r="AY32" s="215"/>
      <c r="AZ32" s="215"/>
      <c r="BA32" s="215"/>
      <c r="BB32" s="211"/>
      <c r="BC32" s="215"/>
      <c r="BD32" s="211"/>
      <c r="BE32" s="215" t="s">
        <v>202</v>
      </c>
      <c r="BF32" s="211"/>
      <c r="BG32" s="211"/>
      <c r="BH32" s="211"/>
      <c r="BI32" s="211"/>
      <c r="BJ32" s="215"/>
      <c r="BK32" s="215"/>
      <c r="BL32" s="215"/>
      <c r="BM32" s="215"/>
      <c r="BN32" s="215"/>
      <c r="BO32" s="215"/>
      <c r="BP32" s="215"/>
      <c r="BQ32" s="215"/>
      <c r="BR32" s="211"/>
      <c r="BS32" s="211"/>
      <c r="BT32" s="211"/>
      <c r="BU32" s="211"/>
      <c r="BV32" s="211"/>
      <c r="BW32" s="211" t="s">
        <v>203</v>
      </c>
      <c r="BX32" s="211"/>
      <c r="BY32" s="211"/>
      <c r="BZ32" s="211"/>
      <c r="CA32" s="211"/>
      <c r="CB32" s="215"/>
      <c r="CC32" s="215"/>
      <c r="CD32" s="215"/>
      <c r="CE32" s="215"/>
      <c r="CF32" s="215"/>
      <c r="CG32" s="215"/>
      <c r="CH32" s="215"/>
      <c r="CI32" s="215"/>
      <c r="CJ32" s="215"/>
      <c r="CK32" s="215"/>
      <c r="CL32" s="215"/>
      <c r="CM32" s="215"/>
      <c r="CN32" s="215"/>
      <c r="CO32" s="215" t="s">
        <v>204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205</v>
      </c>
      <c r="D33" s="429"/>
      <c r="E33" s="428" t="s">
        <v>206</v>
      </c>
      <c r="F33" s="428"/>
      <c r="G33" s="428"/>
      <c r="H33" s="428"/>
      <c r="I33" s="428"/>
      <c r="J33" s="428"/>
      <c r="K33" s="428"/>
      <c r="L33" s="428"/>
      <c r="M33" s="428"/>
      <c r="N33" s="428"/>
      <c r="O33" s="428"/>
      <c r="P33" s="428"/>
      <c r="Q33" s="428"/>
      <c r="R33" s="428"/>
      <c r="S33" s="428"/>
      <c r="T33" s="216"/>
      <c r="U33" s="429" t="s">
        <v>207</v>
      </c>
      <c r="V33" s="429"/>
      <c r="W33" s="428" t="s">
        <v>208</v>
      </c>
      <c r="X33" s="428"/>
      <c r="Y33" s="428"/>
      <c r="Z33" s="428"/>
      <c r="AA33" s="428"/>
      <c r="AB33" s="428"/>
      <c r="AC33" s="428"/>
      <c r="AD33" s="428"/>
      <c r="AE33" s="428"/>
      <c r="AF33" s="428"/>
      <c r="AG33" s="428"/>
      <c r="AH33" s="428"/>
      <c r="AI33" s="428"/>
      <c r="AJ33" s="428"/>
      <c r="AK33" s="428"/>
      <c r="AL33" s="216"/>
      <c r="AM33" s="429" t="s">
        <v>209</v>
      </c>
      <c r="AN33" s="429"/>
      <c r="AO33" s="428" t="s">
        <v>210</v>
      </c>
      <c r="AP33" s="428"/>
      <c r="AQ33" s="428"/>
      <c r="AR33" s="428"/>
      <c r="AS33" s="428"/>
      <c r="AT33" s="428"/>
      <c r="AU33" s="428"/>
      <c r="AV33" s="428"/>
      <c r="AW33" s="428"/>
      <c r="AX33" s="428"/>
      <c r="AY33" s="428"/>
      <c r="AZ33" s="428"/>
      <c r="BA33" s="428"/>
      <c r="BB33" s="428"/>
      <c r="BC33" s="428"/>
      <c r="BD33" s="217"/>
      <c r="BE33" s="428" t="s">
        <v>211</v>
      </c>
      <c r="BF33" s="428"/>
      <c r="BG33" s="428" t="s">
        <v>212</v>
      </c>
      <c r="BH33" s="428"/>
      <c r="BI33" s="428"/>
      <c r="BJ33" s="428"/>
      <c r="BK33" s="428"/>
      <c r="BL33" s="428"/>
      <c r="BM33" s="428"/>
      <c r="BN33" s="428"/>
      <c r="BO33" s="428"/>
      <c r="BP33" s="428"/>
      <c r="BQ33" s="428"/>
      <c r="BR33" s="428"/>
      <c r="BS33" s="428"/>
      <c r="BT33" s="428"/>
      <c r="BU33" s="428"/>
      <c r="BV33" s="217"/>
      <c r="BW33" s="429" t="s">
        <v>211</v>
      </c>
      <c r="BX33" s="429"/>
      <c r="BY33" s="428" t="s">
        <v>213</v>
      </c>
      <c r="BZ33" s="428"/>
      <c r="CA33" s="428"/>
      <c r="CB33" s="428"/>
      <c r="CC33" s="428"/>
      <c r="CD33" s="428"/>
      <c r="CE33" s="428"/>
      <c r="CF33" s="428"/>
      <c r="CG33" s="428"/>
      <c r="CH33" s="428"/>
      <c r="CI33" s="428"/>
      <c r="CJ33" s="428"/>
      <c r="CK33" s="428"/>
      <c r="CL33" s="428"/>
      <c r="CM33" s="428"/>
      <c r="CN33" s="216"/>
      <c r="CO33" s="429" t="s">
        <v>214</v>
      </c>
      <c r="CP33" s="429"/>
      <c r="CQ33" s="428" t="s">
        <v>215</v>
      </c>
      <c r="CR33" s="428"/>
      <c r="CS33" s="428"/>
      <c r="CT33" s="428"/>
      <c r="CU33" s="428"/>
      <c r="CV33" s="428"/>
      <c r="CW33" s="428"/>
      <c r="CX33" s="428"/>
      <c r="CY33" s="428"/>
      <c r="CZ33" s="428"/>
      <c r="DA33" s="428"/>
      <c r="DB33" s="428"/>
      <c r="DC33" s="428"/>
      <c r="DD33" s="428"/>
      <c r="DE33" s="428"/>
      <c r="DF33" s="216"/>
      <c r="DG33" s="427" t="s">
        <v>216</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犬山城費特別会計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愛知県後期高齢者医療広域連合(一般会計)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犬山市土地開発公社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木曽川うかい事業費特別会計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愛知県後期高齢者医療広域連合(後期高齢者医療特別会計)</v>
      </c>
      <c r="BZ35" s="424"/>
      <c r="CA35" s="424"/>
      <c r="CB35" s="424"/>
      <c r="CC35" s="424"/>
      <c r="CD35" s="424"/>
      <c r="CE35" s="424"/>
      <c r="CF35" s="424"/>
      <c r="CG35" s="424"/>
      <c r="CH35" s="424"/>
      <c r="CI35" s="424"/>
      <c r="CJ35" s="424"/>
      <c r="CK35" s="424"/>
      <c r="CL35" s="424"/>
      <c r="CM35" s="424"/>
      <c r="CN35" s="214"/>
      <c r="CO35" s="425">
        <f t="shared" ref="CO35:CO43" si="3">IF(CQ35="","",CO34+1)</f>
        <v>14</v>
      </c>
      <c r="CP35" s="425"/>
      <c r="CQ35" s="424" t="str">
        <f>IF('各会計、関係団体の財政状況及び健全化判断比率'!BS8="","",'各会計、関係団体の財政状況及び健全化判断比率'!BS8)</f>
        <v>犬山まちづくり</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愛北広域事務組合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尾張北部環境組合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217</v>
      </c>
      <c r="C46" s="186"/>
      <c r="D46" s="186"/>
      <c r="E46" s="186" t="s">
        <v>218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220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221</v>
      </c>
    </row>
    <row r="50" spans="5:5">
      <c r="E50" s="188" t="s">
        <v>222</v>
      </c>
    </row>
    <row r="51" spans="5:5">
      <c r="E51" s="188" t="s">
        <v>223</v>
      </c>
    </row>
    <row r="52" spans="5:5">
      <c r="E52" s="188" t="s">
        <v>224</v>
      </c>
    </row>
    <row r="53" spans="5:5"/>
    <row r="54" spans="5:5"/>
    <row r="55" spans="5:5"/>
    <row r="56" spans="5:5"/>
  </sheetData>
  <sheetProtection algorithmName="SHA-512" hashValue="a3TlK8zYPLCu4K87wTb92aogw2PIUdVIqNikuLdyKpdZGwEF+RWvSyzpFP8JQ87LeO2S+xKL7j/xjpRJO+fckA==" saltValue="oS+lX6gDP1dI34m45Cbp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c r="A34" s="22"/>
      <c r="B34" s="31"/>
      <c r="C34" s="1247" t="s">
        <v>586</v>
      </c>
      <c r="D34" s="1247"/>
      <c r="E34" s="1248"/>
      <c r="F34" s="32">
        <v>7.79</v>
      </c>
      <c r="G34" s="33">
        <v>8.09</v>
      </c>
      <c r="H34" s="33">
        <v>7.93</v>
      </c>
      <c r="I34" s="33">
        <v>7.96</v>
      </c>
      <c r="J34" s="34">
        <v>7.95</v>
      </c>
      <c r="K34" s="22"/>
      <c r="L34" s="22"/>
      <c r="M34" s="22"/>
      <c r="N34" s="22"/>
      <c r="O34" s="22"/>
      <c r="P34" s="22"/>
    </row>
    <row r="35" spans="1:16" ht="39" customHeight="1">
      <c r="A35" s="22"/>
      <c r="B35" s="35"/>
      <c r="C35" s="1241" t="s">
        <v>587</v>
      </c>
      <c r="D35" s="1242"/>
      <c r="E35" s="1243"/>
      <c r="F35" s="36">
        <v>7.61</v>
      </c>
      <c r="G35" s="37">
        <v>7.93</v>
      </c>
      <c r="H35" s="37">
        <v>5.87</v>
      </c>
      <c r="I35" s="37">
        <v>7.11</v>
      </c>
      <c r="J35" s="38">
        <v>6.21</v>
      </c>
      <c r="K35" s="22"/>
      <c r="L35" s="22"/>
      <c r="M35" s="22"/>
      <c r="N35" s="22"/>
      <c r="O35" s="22"/>
      <c r="P35" s="22"/>
    </row>
    <row r="36" spans="1:16" ht="39" customHeight="1">
      <c r="A36" s="22"/>
      <c r="B36" s="35"/>
      <c r="C36" s="1241" t="s">
        <v>588</v>
      </c>
      <c r="D36" s="1242"/>
      <c r="E36" s="1243"/>
      <c r="F36" s="36">
        <v>2.21</v>
      </c>
      <c r="G36" s="37">
        <v>3.25</v>
      </c>
      <c r="H36" s="37">
        <v>3.06</v>
      </c>
      <c r="I36" s="37">
        <v>2.21</v>
      </c>
      <c r="J36" s="38">
        <v>3.62</v>
      </c>
      <c r="K36" s="22"/>
      <c r="L36" s="22"/>
      <c r="M36" s="22"/>
      <c r="N36" s="22"/>
      <c r="O36" s="22"/>
      <c r="P36" s="22"/>
    </row>
    <row r="37" spans="1:16" ht="39" customHeight="1">
      <c r="A37" s="22"/>
      <c r="B37" s="35"/>
      <c r="C37" s="1241" t="s">
        <v>589</v>
      </c>
      <c r="D37" s="1242"/>
      <c r="E37" s="1243"/>
      <c r="F37" s="36" t="s">
        <v>537</v>
      </c>
      <c r="G37" s="37" t="s">
        <v>537</v>
      </c>
      <c r="H37" s="37" t="s">
        <v>537</v>
      </c>
      <c r="I37" s="37" t="s">
        <v>537</v>
      </c>
      <c r="J37" s="38">
        <v>1.07</v>
      </c>
      <c r="K37" s="22"/>
      <c r="L37" s="22"/>
      <c r="M37" s="22"/>
      <c r="N37" s="22"/>
      <c r="O37" s="22"/>
      <c r="P37" s="22"/>
    </row>
    <row r="38" spans="1:16" ht="39" customHeight="1">
      <c r="A38" s="22"/>
      <c r="B38" s="35"/>
      <c r="C38" s="1241" t="s">
        <v>590</v>
      </c>
      <c r="D38" s="1242"/>
      <c r="E38" s="1243"/>
      <c r="F38" s="36">
        <v>6.61</v>
      </c>
      <c r="G38" s="37">
        <v>5.97</v>
      </c>
      <c r="H38" s="37">
        <v>2.74</v>
      </c>
      <c r="I38" s="37">
        <v>0.83</v>
      </c>
      <c r="J38" s="38">
        <v>0.64</v>
      </c>
      <c r="K38" s="22"/>
      <c r="L38" s="22"/>
      <c r="M38" s="22"/>
      <c r="N38" s="22"/>
      <c r="O38" s="22"/>
      <c r="P38" s="22"/>
    </row>
    <row r="39" spans="1:16" ht="39" customHeight="1">
      <c r="A39" s="22"/>
      <c r="B39" s="35"/>
      <c r="C39" s="1241" t="s">
        <v>591</v>
      </c>
      <c r="D39" s="1242"/>
      <c r="E39" s="1243"/>
      <c r="F39" s="36">
        <v>0.77</v>
      </c>
      <c r="G39" s="37">
        <v>0.53</v>
      </c>
      <c r="H39" s="37">
        <v>0.87</v>
      </c>
      <c r="I39" s="37">
        <v>0.89</v>
      </c>
      <c r="J39" s="38">
        <v>0.4</v>
      </c>
      <c r="K39" s="22"/>
      <c r="L39" s="22"/>
      <c r="M39" s="22"/>
      <c r="N39" s="22"/>
      <c r="O39" s="22"/>
      <c r="P39" s="22"/>
    </row>
    <row r="40" spans="1:16" ht="39" customHeight="1">
      <c r="A40" s="22"/>
      <c r="B40" s="35"/>
      <c r="C40" s="1241" t="s">
        <v>592</v>
      </c>
      <c r="D40" s="1242"/>
      <c r="E40" s="1243"/>
      <c r="F40" s="36">
        <v>0.08</v>
      </c>
      <c r="G40" s="37">
        <v>7.0000000000000007E-2</v>
      </c>
      <c r="H40" s="37">
        <v>0.12</v>
      </c>
      <c r="I40" s="37">
        <v>0.15</v>
      </c>
      <c r="J40" s="38">
        <v>0.15</v>
      </c>
      <c r="K40" s="22"/>
      <c r="L40" s="22"/>
      <c r="M40" s="22"/>
      <c r="N40" s="22"/>
      <c r="O40" s="22"/>
      <c r="P40" s="22"/>
    </row>
    <row r="41" spans="1:16" ht="39" customHeight="1">
      <c r="A41" s="22"/>
      <c r="B41" s="35"/>
      <c r="C41" s="1241" t="s">
        <v>593</v>
      </c>
      <c r="D41" s="1242"/>
      <c r="E41" s="1243"/>
      <c r="F41" s="36">
        <v>0.01</v>
      </c>
      <c r="G41" s="37">
        <v>0.1</v>
      </c>
      <c r="H41" s="37">
        <v>0.06</v>
      </c>
      <c r="I41" s="37">
        <v>7.0000000000000007E-2</v>
      </c>
      <c r="J41" s="38">
        <v>0.08</v>
      </c>
      <c r="K41" s="22"/>
      <c r="L41" s="22"/>
      <c r="M41" s="22"/>
      <c r="N41" s="22"/>
      <c r="O41" s="22"/>
      <c r="P41" s="22"/>
    </row>
    <row r="42" spans="1:16" ht="39" customHeight="1">
      <c r="A42" s="22"/>
      <c r="B42" s="39"/>
      <c r="C42" s="1241" t="s">
        <v>594</v>
      </c>
      <c r="D42" s="1242"/>
      <c r="E42" s="1243"/>
      <c r="F42" s="36" t="s">
        <v>537</v>
      </c>
      <c r="G42" s="37" t="s">
        <v>537</v>
      </c>
      <c r="H42" s="37" t="s">
        <v>537</v>
      </c>
      <c r="I42" s="37" t="s">
        <v>537</v>
      </c>
      <c r="J42" s="38" t="s">
        <v>537</v>
      </c>
      <c r="K42" s="22"/>
      <c r="L42" s="22"/>
      <c r="M42" s="22"/>
      <c r="N42" s="22"/>
      <c r="O42" s="22"/>
      <c r="P42" s="22"/>
    </row>
    <row r="43" spans="1:16" ht="39" customHeight="1" thickBot="1">
      <c r="A43" s="22"/>
      <c r="B43" s="40"/>
      <c r="C43" s="1244" t="s">
        <v>595</v>
      </c>
      <c r="D43" s="1245"/>
      <c r="E43" s="1246"/>
      <c r="F43" s="41">
        <v>0.2</v>
      </c>
      <c r="G43" s="42">
        <v>0.83</v>
      </c>
      <c r="H43" s="42">
        <v>0.48</v>
      </c>
      <c r="I43" s="42">
        <v>0.39</v>
      </c>
      <c r="J43" s="43" t="s">
        <v>537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HbNlPL7LpIOLLoDUCHGwed3CGqFu7GHMRz8fPaUTXSK9zk1jXsyB+Z2abQRNXWvwsY8sedY1yzKZJRhvYsoCw==" saltValue="8nrt4eieh9ZhXFdbcejc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c r="A45" s="48"/>
      <c r="B45" s="1267" t="s">
        <v>11</v>
      </c>
      <c r="C45" s="1268"/>
      <c r="D45" s="58"/>
      <c r="E45" s="1273" t="s">
        <v>12</v>
      </c>
      <c r="F45" s="1273"/>
      <c r="G45" s="1273"/>
      <c r="H45" s="1273"/>
      <c r="I45" s="1273"/>
      <c r="J45" s="1274"/>
      <c r="K45" s="59">
        <v>1785</v>
      </c>
      <c r="L45" s="60">
        <v>1935</v>
      </c>
      <c r="M45" s="60">
        <v>2095</v>
      </c>
      <c r="N45" s="60">
        <v>2160</v>
      </c>
      <c r="O45" s="61">
        <v>2081</v>
      </c>
      <c r="P45" s="48"/>
      <c r="Q45" s="48"/>
      <c r="R45" s="48"/>
      <c r="S45" s="48"/>
      <c r="T45" s="48"/>
      <c r="U45" s="48"/>
    </row>
    <row r="46" spans="1:21" ht="30.75" customHeight="1">
      <c r="A46" s="48"/>
      <c r="B46" s="1269"/>
      <c r="C46" s="1270"/>
      <c r="D46" s="62"/>
      <c r="E46" s="1251" t="s">
        <v>13</v>
      </c>
      <c r="F46" s="1251"/>
      <c r="G46" s="1251"/>
      <c r="H46" s="1251"/>
      <c r="I46" s="1251"/>
      <c r="J46" s="1252"/>
      <c r="K46" s="63" t="s">
        <v>537</v>
      </c>
      <c r="L46" s="64" t="s">
        <v>537</v>
      </c>
      <c r="M46" s="64" t="s">
        <v>537</v>
      </c>
      <c r="N46" s="64" t="s">
        <v>537</v>
      </c>
      <c r="O46" s="65" t="s">
        <v>537</v>
      </c>
      <c r="P46" s="48"/>
      <c r="Q46" s="48"/>
      <c r="R46" s="48"/>
      <c r="S46" s="48"/>
      <c r="T46" s="48"/>
      <c r="U46" s="48"/>
    </row>
    <row r="47" spans="1:21" ht="30.75" customHeight="1">
      <c r="A47" s="48"/>
      <c r="B47" s="1269"/>
      <c r="C47" s="1270"/>
      <c r="D47" s="62"/>
      <c r="E47" s="1251" t="s">
        <v>14</v>
      </c>
      <c r="F47" s="1251"/>
      <c r="G47" s="1251"/>
      <c r="H47" s="1251"/>
      <c r="I47" s="1251"/>
      <c r="J47" s="1252"/>
      <c r="K47" s="63" t="s">
        <v>537</v>
      </c>
      <c r="L47" s="64" t="s">
        <v>537</v>
      </c>
      <c r="M47" s="64" t="s">
        <v>537</v>
      </c>
      <c r="N47" s="64" t="s">
        <v>537</v>
      </c>
      <c r="O47" s="65" t="s">
        <v>537</v>
      </c>
      <c r="P47" s="48"/>
      <c r="Q47" s="48"/>
      <c r="R47" s="48"/>
      <c r="S47" s="48"/>
      <c r="T47" s="48"/>
      <c r="U47" s="48"/>
    </row>
    <row r="48" spans="1:21" ht="30.75" customHeight="1">
      <c r="A48" s="48"/>
      <c r="B48" s="1269"/>
      <c r="C48" s="1270"/>
      <c r="D48" s="62"/>
      <c r="E48" s="1251" t="s">
        <v>15</v>
      </c>
      <c r="F48" s="1251"/>
      <c r="G48" s="1251"/>
      <c r="H48" s="1251"/>
      <c r="I48" s="1251"/>
      <c r="J48" s="1252"/>
      <c r="K48" s="63">
        <v>794</v>
      </c>
      <c r="L48" s="64">
        <v>810</v>
      </c>
      <c r="M48" s="64">
        <v>694</v>
      </c>
      <c r="N48" s="64">
        <v>760</v>
      </c>
      <c r="O48" s="65">
        <v>759</v>
      </c>
      <c r="P48" s="48"/>
      <c r="Q48" s="48"/>
      <c r="R48" s="48"/>
      <c r="S48" s="48"/>
      <c r="T48" s="48"/>
      <c r="U48" s="48"/>
    </row>
    <row r="49" spans="1:21" ht="30.75" customHeight="1">
      <c r="A49" s="48"/>
      <c r="B49" s="1269"/>
      <c r="C49" s="1270"/>
      <c r="D49" s="62"/>
      <c r="E49" s="1251" t="s">
        <v>16</v>
      </c>
      <c r="F49" s="1251"/>
      <c r="G49" s="1251"/>
      <c r="H49" s="1251"/>
      <c r="I49" s="1251"/>
      <c r="J49" s="1252"/>
      <c r="K49" s="63">
        <v>2</v>
      </c>
      <c r="L49" s="64">
        <v>1</v>
      </c>
      <c r="M49" s="64" t="s">
        <v>537</v>
      </c>
      <c r="N49" s="64" t="s">
        <v>537</v>
      </c>
      <c r="O49" s="65" t="s">
        <v>537</v>
      </c>
      <c r="P49" s="48"/>
      <c r="Q49" s="48"/>
      <c r="R49" s="48"/>
      <c r="S49" s="48"/>
      <c r="T49" s="48"/>
      <c r="U49" s="48"/>
    </row>
    <row r="50" spans="1:21" ht="30.75" customHeight="1">
      <c r="A50" s="48"/>
      <c r="B50" s="1269"/>
      <c r="C50" s="1270"/>
      <c r="D50" s="62"/>
      <c r="E50" s="1251" t="s">
        <v>17</v>
      </c>
      <c r="F50" s="1251"/>
      <c r="G50" s="1251"/>
      <c r="H50" s="1251"/>
      <c r="I50" s="1251"/>
      <c r="J50" s="1252"/>
      <c r="K50" s="63">
        <v>5</v>
      </c>
      <c r="L50" s="64">
        <v>5</v>
      </c>
      <c r="M50" s="64">
        <v>5</v>
      </c>
      <c r="N50" s="64">
        <v>5</v>
      </c>
      <c r="O50" s="65">
        <v>5</v>
      </c>
      <c r="P50" s="48"/>
      <c r="Q50" s="48"/>
      <c r="R50" s="48"/>
      <c r="S50" s="48"/>
      <c r="T50" s="48"/>
      <c r="U50" s="48"/>
    </row>
    <row r="51" spans="1:21" ht="30.75" customHeight="1">
      <c r="A51" s="48"/>
      <c r="B51" s="1271"/>
      <c r="C51" s="1272"/>
      <c r="D51" s="66"/>
      <c r="E51" s="1251" t="s">
        <v>18</v>
      </c>
      <c r="F51" s="1251"/>
      <c r="G51" s="1251"/>
      <c r="H51" s="1251"/>
      <c r="I51" s="1251"/>
      <c r="J51" s="1252"/>
      <c r="K51" s="63" t="s">
        <v>537</v>
      </c>
      <c r="L51" s="64" t="s">
        <v>537</v>
      </c>
      <c r="M51" s="64" t="s">
        <v>537</v>
      </c>
      <c r="N51" s="64" t="s">
        <v>537</v>
      </c>
      <c r="O51" s="65" t="s">
        <v>537</v>
      </c>
      <c r="P51" s="48"/>
      <c r="Q51" s="48"/>
      <c r="R51" s="48"/>
      <c r="S51" s="48"/>
      <c r="T51" s="48"/>
      <c r="U51" s="48"/>
    </row>
    <row r="52" spans="1:21" ht="30.75" customHeight="1">
      <c r="A52" s="48"/>
      <c r="B52" s="1249" t="s">
        <v>19</v>
      </c>
      <c r="C52" s="1250"/>
      <c r="D52" s="66"/>
      <c r="E52" s="1251" t="s">
        <v>20</v>
      </c>
      <c r="F52" s="1251"/>
      <c r="G52" s="1251"/>
      <c r="H52" s="1251"/>
      <c r="I52" s="1251"/>
      <c r="J52" s="1252"/>
      <c r="K52" s="63">
        <v>2046</v>
      </c>
      <c r="L52" s="64">
        <v>2098</v>
      </c>
      <c r="M52" s="64">
        <v>2175</v>
      </c>
      <c r="N52" s="64">
        <v>2247</v>
      </c>
      <c r="O52" s="65">
        <v>2187</v>
      </c>
      <c r="P52" s="48"/>
      <c r="Q52" s="48"/>
      <c r="R52" s="48"/>
      <c r="S52" s="48"/>
      <c r="T52" s="48"/>
      <c r="U52" s="48"/>
    </row>
    <row r="53" spans="1:21" ht="30.75" customHeight="1" thickBot="1">
      <c r="A53" s="48"/>
      <c r="B53" s="1253" t="s">
        <v>21</v>
      </c>
      <c r="C53" s="1254"/>
      <c r="D53" s="67"/>
      <c r="E53" s="1255" t="s">
        <v>22</v>
      </c>
      <c r="F53" s="1255"/>
      <c r="G53" s="1255"/>
      <c r="H53" s="1255"/>
      <c r="I53" s="1255"/>
      <c r="J53" s="1256"/>
      <c r="K53" s="68">
        <v>540</v>
      </c>
      <c r="L53" s="69">
        <v>653</v>
      </c>
      <c r="M53" s="69">
        <v>619</v>
      </c>
      <c r="N53" s="69">
        <v>678</v>
      </c>
      <c r="O53" s="70">
        <v>658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c r="B57" s="1257" t="s">
        <v>25</v>
      </c>
      <c r="C57" s="1258"/>
      <c r="D57" s="1261" t="s">
        <v>26</v>
      </c>
      <c r="E57" s="1262"/>
      <c r="F57" s="1262"/>
      <c r="G57" s="1262"/>
      <c r="H57" s="1262"/>
      <c r="I57" s="1262"/>
      <c r="J57" s="1263"/>
      <c r="K57" s="83" t="s">
        <v>615</v>
      </c>
      <c r="L57" s="84" t="s">
        <v>615</v>
      </c>
      <c r="M57" s="84" t="s">
        <v>615</v>
      </c>
      <c r="N57" s="84" t="s">
        <v>615</v>
      </c>
      <c r="O57" s="85" t="s">
        <v>615</v>
      </c>
    </row>
    <row r="58" spans="1:21" ht="31.5" customHeight="1" thickBot="1">
      <c r="B58" s="1259"/>
      <c r="C58" s="1260"/>
      <c r="D58" s="1264" t="s">
        <v>27</v>
      </c>
      <c r="E58" s="1265"/>
      <c r="F58" s="1265"/>
      <c r="G58" s="1265"/>
      <c r="H58" s="1265"/>
      <c r="I58" s="1265"/>
      <c r="J58" s="1266"/>
      <c r="K58" s="86" t="s">
        <v>615</v>
      </c>
      <c r="L58" s="87" t="s">
        <v>615</v>
      </c>
      <c r="M58" s="87" t="s">
        <v>615</v>
      </c>
      <c r="N58" s="87" t="s">
        <v>615</v>
      </c>
      <c r="O58" s="88" t="s">
        <v>615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pozHNdLMoovLwkBYARcqT4yyUREfjQSDgf+iZ328csFcWLth5tfRlzgiCwE4KWcG7oRwmVzn16dBID60oHudQ==" saltValue="pPqdTnCoMvJvsyd6DFK+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578</v>
      </c>
      <c r="J40" s="100" t="s">
        <v>579</v>
      </c>
      <c r="K40" s="100" t="s">
        <v>580</v>
      </c>
      <c r="L40" s="100" t="s">
        <v>581</v>
      </c>
      <c r="M40" s="101" t="s">
        <v>582</v>
      </c>
    </row>
    <row r="41" spans="2:13" ht="27.75" customHeight="1">
      <c r="B41" s="1287" t="s">
        <v>30</v>
      </c>
      <c r="C41" s="1288"/>
      <c r="D41" s="102"/>
      <c r="E41" s="1289" t="s">
        <v>31</v>
      </c>
      <c r="F41" s="1289"/>
      <c r="G41" s="1289"/>
      <c r="H41" s="1290"/>
      <c r="I41" s="103">
        <v>20563</v>
      </c>
      <c r="J41" s="104">
        <v>20229</v>
      </c>
      <c r="K41" s="104">
        <v>19665</v>
      </c>
      <c r="L41" s="104">
        <v>19361</v>
      </c>
      <c r="M41" s="105">
        <v>19634</v>
      </c>
    </row>
    <row r="42" spans="2:13" ht="27.75" customHeight="1">
      <c r="B42" s="1277"/>
      <c r="C42" s="1278"/>
      <c r="D42" s="106"/>
      <c r="E42" s="1281" t="s">
        <v>32</v>
      </c>
      <c r="F42" s="1281"/>
      <c r="G42" s="1281"/>
      <c r="H42" s="1282"/>
      <c r="I42" s="107">
        <v>577</v>
      </c>
      <c r="J42" s="108">
        <v>323</v>
      </c>
      <c r="K42" s="108">
        <v>90</v>
      </c>
      <c r="L42" s="108">
        <v>85</v>
      </c>
      <c r="M42" s="109">
        <v>79</v>
      </c>
    </row>
    <row r="43" spans="2:13" ht="27.75" customHeight="1">
      <c r="B43" s="1277"/>
      <c r="C43" s="1278"/>
      <c r="D43" s="106"/>
      <c r="E43" s="1281" t="s">
        <v>33</v>
      </c>
      <c r="F43" s="1281"/>
      <c r="G43" s="1281"/>
      <c r="H43" s="1282"/>
      <c r="I43" s="107">
        <v>7665</v>
      </c>
      <c r="J43" s="108">
        <v>7585</v>
      </c>
      <c r="K43" s="108">
        <v>6984</v>
      </c>
      <c r="L43" s="108">
        <v>6509</v>
      </c>
      <c r="M43" s="109">
        <v>6037</v>
      </c>
    </row>
    <row r="44" spans="2:13" ht="27.75" customHeight="1">
      <c r="B44" s="1277"/>
      <c r="C44" s="1278"/>
      <c r="D44" s="106"/>
      <c r="E44" s="1281" t="s">
        <v>34</v>
      </c>
      <c r="F44" s="1281"/>
      <c r="G44" s="1281"/>
      <c r="H44" s="1282"/>
      <c r="I44" s="107">
        <v>2</v>
      </c>
      <c r="J44" s="108" t="s">
        <v>537</v>
      </c>
      <c r="K44" s="108" t="s">
        <v>537</v>
      </c>
      <c r="L44" s="108" t="s">
        <v>537</v>
      </c>
      <c r="M44" s="109" t="s">
        <v>537</v>
      </c>
    </row>
    <row r="45" spans="2:13" ht="27.75" customHeight="1">
      <c r="B45" s="1277"/>
      <c r="C45" s="1278"/>
      <c r="D45" s="106"/>
      <c r="E45" s="1281" t="s">
        <v>35</v>
      </c>
      <c r="F45" s="1281"/>
      <c r="G45" s="1281"/>
      <c r="H45" s="1282"/>
      <c r="I45" s="107">
        <v>2889</v>
      </c>
      <c r="J45" s="108">
        <v>2906</v>
      </c>
      <c r="K45" s="108">
        <v>2913</v>
      </c>
      <c r="L45" s="108">
        <v>2895</v>
      </c>
      <c r="M45" s="109">
        <v>2859</v>
      </c>
    </row>
    <row r="46" spans="2:13" ht="27.75" customHeight="1">
      <c r="B46" s="1277"/>
      <c r="C46" s="1278"/>
      <c r="D46" s="110"/>
      <c r="E46" s="1281" t="s">
        <v>36</v>
      </c>
      <c r="F46" s="1281"/>
      <c r="G46" s="1281"/>
      <c r="H46" s="1282"/>
      <c r="I46" s="107" t="s">
        <v>537</v>
      </c>
      <c r="J46" s="108" t="s">
        <v>537</v>
      </c>
      <c r="K46" s="108" t="s">
        <v>537</v>
      </c>
      <c r="L46" s="108" t="s">
        <v>537</v>
      </c>
      <c r="M46" s="109" t="s">
        <v>537</v>
      </c>
    </row>
    <row r="47" spans="2:13" ht="27.75" customHeight="1">
      <c r="B47" s="1277"/>
      <c r="C47" s="1278"/>
      <c r="D47" s="111"/>
      <c r="E47" s="1291" t="s">
        <v>37</v>
      </c>
      <c r="F47" s="1292"/>
      <c r="G47" s="1292"/>
      <c r="H47" s="1293"/>
      <c r="I47" s="107" t="s">
        <v>537</v>
      </c>
      <c r="J47" s="108" t="s">
        <v>537</v>
      </c>
      <c r="K47" s="108" t="s">
        <v>537</v>
      </c>
      <c r="L47" s="108" t="s">
        <v>537</v>
      </c>
      <c r="M47" s="109" t="s">
        <v>537</v>
      </c>
    </row>
    <row r="48" spans="2:13" ht="27.75" customHeight="1">
      <c r="B48" s="1277"/>
      <c r="C48" s="1278"/>
      <c r="D48" s="106"/>
      <c r="E48" s="1281" t="s">
        <v>38</v>
      </c>
      <c r="F48" s="1281"/>
      <c r="G48" s="1281"/>
      <c r="H48" s="1282"/>
      <c r="I48" s="107" t="s">
        <v>537</v>
      </c>
      <c r="J48" s="108" t="s">
        <v>537</v>
      </c>
      <c r="K48" s="108" t="s">
        <v>537</v>
      </c>
      <c r="L48" s="108" t="s">
        <v>537</v>
      </c>
      <c r="M48" s="109" t="s">
        <v>537</v>
      </c>
    </row>
    <row r="49" spans="2:13" ht="27.75" customHeight="1">
      <c r="B49" s="1279"/>
      <c r="C49" s="1280"/>
      <c r="D49" s="106"/>
      <c r="E49" s="1281" t="s">
        <v>39</v>
      </c>
      <c r="F49" s="1281"/>
      <c r="G49" s="1281"/>
      <c r="H49" s="1282"/>
      <c r="I49" s="107" t="s">
        <v>537</v>
      </c>
      <c r="J49" s="108" t="s">
        <v>537</v>
      </c>
      <c r="K49" s="108" t="s">
        <v>537</v>
      </c>
      <c r="L49" s="108" t="s">
        <v>537</v>
      </c>
      <c r="M49" s="109" t="s">
        <v>537</v>
      </c>
    </row>
    <row r="50" spans="2:13" ht="27.75" customHeight="1">
      <c r="B50" s="1275" t="s">
        <v>40</v>
      </c>
      <c r="C50" s="1276"/>
      <c r="D50" s="112"/>
      <c r="E50" s="1281" t="s">
        <v>41</v>
      </c>
      <c r="F50" s="1281"/>
      <c r="G50" s="1281"/>
      <c r="H50" s="1282"/>
      <c r="I50" s="107">
        <v>3627</v>
      </c>
      <c r="J50" s="108">
        <v>3806</v>
      </c>
      <c r="K50" s="108">
        <v>5034</v>
      </c>
      <c r="L50" s="108">
        <v>5555</v>
      </c>
      <c r="M50" s="109">
        <v>5454</v>
      </c>
    </row>
    <row r="51" spans="2:13" ht="27.75" customHeight="1">
      <c r="B51" s="1277"/>
      <c r="C51" s="1278"/>
      <c r="D51" s="106"/>
      <c r="E51" s="1281" t="s">
        <v>42</v>
      </c>
      <c r="F51" s="1281"/>
      <c r="G51" s="1281"/>
      <c r="H51" s="1282"/>
      <c r="I51" s="107">
        <v>5356</v>
      </c>
      <c r="J51" s="108">
        <v>5344</v>
      </c>
      <c r="K51" s="108">
        <v>4923</v>
      </c>
      <c r="L51" s="108">
        <v>4545</v>
      </c>
      <c r="M51" s="109">
        <v>4304</v>
      </c>
    </row>
    <row r="52" spans="2:13" ht="27.75" customHeight="1">
      <c r="B52" s="1279"/>
      <c r="C52" s="1280"/>
      <c r="D52" s="106"/>
      <c r="E52" s="1281" t="s">
        <v>43</v>
      </c>
      <c r="F52" s="1281"/>
      <c r="G52" s="1281"/>
      <c r="H52" s="1282"/>
      <c r="I52" s="107">
        <v>18986</v>
      </c>
      <c r="J52" s="108">
        <v>18745</v>
      </c>
      <c r="K52" s="108">
        <v>18472</v>
      </c>
      <c r="L52" s="108">
        <v>18305</v>
      </c>
      <c r="M52" s="109">
        <v>18335</v>
      </c>
    </row>
    <row r="53" spans="2:13" ht="27.75" customHeight="1" thickBot="1">
      <c r="B53" s="1283" t="s">
        <v>44</v>
      </c>
      <c r="C53" s="1284"/>
      <c r="D53" s="113"/>
      <c r="E53" s="1285" t="s">
        <v>45</v>
      </c>
      <c r="F53" s="1285"/>
      <c r="G53" s="1285"/>
      <c r="H53" s="1286"/>
      <c r="I53" s="114">
        <v>3727</v>
      </c>
      <c r="J53" s="115">
        <v>3148</v>
      </c>
      <c r="K53" s="115">
        <v>1223</v>
      </c>
      <c r="L53" s="115">
        <v>446</v>
      </c>
      <c r="M53" s="116">
        <v>516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rXcNVZPguQmBR1Epm2PjgWLT5BGHsqGJpqDVMyy/AYHiqANYdWv+X7OI8WCr1VIBPohtMOt+adSVulwzeFyZg==" saltValue="TcavO7TkuRThBbGbnqvR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580</v>
      </c>
      <c r="G54" s="125" t="s">
        <v>581</v>
      </c>
      <c r="H54" s="126" t="s">
        <v>582</v>
      </c>
    </row>
    <row r="55" spans="2:8" ht="52.5" customHeight="1">
      <c r="B55" s="127"/>
      <c r="C55" s="1302" t="s">
        <v>48</v>
      </c>
      <c r="D55" s="1302"/>
      <c r="E55" s="1303"/>
      <c r="F55" s="128">
        <v>1754</v>
      </c>
      <c r="G55" s="128">
        <v>1843</v>
      </c>
      <c r="H55" s="129">
        <v>1745</v>
      </c>
    </row>
    <row r="56" spans="2:8" ht="52.5" customHeight="1">
      <c r="B56" s="130"/>
      <c r="C56" s="1304" t="s">
        <v>49</v>
      </c>
      <c r="D56" s="1304"/>
      <c r="E56" s="1305"/>
      <c r="F56" s="131">
        <v>1</v>
      </c>
      <c r="G56" s="131">
        <v>1</v>
      </c>
      <c r="H56" s="132">
        <v>1</v>
      </c>
    </row>
    <row r="57" spans="2:8" ht="53.25" customHeight="1">
      <c r="B57" s="130"/>
      <c r="C57" s="1306" t="s">
        <v>50</v>
      </c>
      <c r="D57" s="1306"/>
      <c r="E57" s="1307"/>
      <c r="F57" s="133">
        <v>2010</v>
      </c>
      <c r="G57" s="133">
        <v>2296</v>
      </c>
      <c r="H57" s="134">
        <v>2494</v>
      </c>
    </row>
    <row r="58" spans="2:8" ht="45.75" customHeight="1">
      <c r="B58" s="135"/>
      <c r="C58" s="1294" t="s">
        <v>610</v>
      </c>
      <c r="D58" s="1295"/>
      <c r="E58" s="1296"/>
      <c r="F58" s="136">
        <v>780</v>
      </c>
      <c r="G58" s="136">
        <v>870</v>
      </c>
      <c r="H58" s="137">
        <v>960</v>
      </c>
    </row>
    <row r="59" spans="2:8" ht="45.75" customHeight="1">
      <c r="B59" s="135"/>
      <c r="C59" s="1294" t="s">
        <v>611</v>
      </c>
      <c r="D59" s="1295"/>
      <c r="E59" s="1296"/>
      <c r="F59" s="136">
        <v>422</v>
      </c>
      <c r="G59" s="136">
        <v>645</v>
      </c>
      <c r="H59" s="137">
        <v>742</v>
      </c>
    </row>
    <row r="60" spans="2:8" ht="45.75" customHeight="1">
      <c r="B60" s="135"/>
      <c r="C60" s="1294" t="s">
        <v>612</v>
      </c>
      <c r="D60" s="1295"/>
      <c r="E60" s="1296"/>
      <c r="F60" s="136">
        <v>177</v>
      </c>
      <c r="G60" s="136">
        <v>192</v>
      </c>
      <c r="H60" s="137">
        <v>361</v>
      </c>
    </row>
    <row r="61" spans="2:8" ht="45.75" customHeight="1">
      <c r="B61" s="135"/>
      <c r="C61" s="1294" t="s">
        <v>613</v>
      </c>
      <c r="D61" s="1295"/>
      <c r="E61" s="1296"/>
      <c r="F61" s="136">
        <v>179</v>
      </c>
      <c r="G61" s="136">
        <v>179</v>
      </c>
      <c r="H61" s="137">
        <v>179</v>
      </c>
    </row>
    <row r="62" spans="2:8" ht="45.75" customHeight="1" thickBot="1">
      <c r="B62" s="138"/>
      <c r="C62" s="1297" t="s">
        <v>614</v>
      </c>
      <c r="D62" s="1298"/>
      <c r="E62" s="1299"/>
      <c r="F62" s="139">
        <v>237</v>
      </c>
      <c r="G62" s="139">
        <v>237</v>
      </c>
      <c r="H62" s="140">
        <v>105</v>
      </c>
    </row>
    <row r="63" spans="2:8" ht="52.5" customHeight="1" thickBot="1">
      <c r="B63" s="141"/>
      <c r="C63" s="1300" t="s">
        <v>51</v>
      </c>
      <c r="D63" s="1300"/>
      <c r="E63" s="1301"/>
      <c r="F63" s="142">
        <v>3765</v>
      </c>
      <c r="G63" s="142">
        <v>4139</v>
      </c>
      <c r="H63" s="143">
        <v>4240</v>
      </c>
    </row>
    <row r="64" spans="2:8" ht="15" customHeight="1"/>
  </sheetData>
  <sheetProtection algorithmName="SHA-512" hashValue="Ct1Wmp+fKELhtZRDnJClOsS70EVd/C5ofeDoju8LM4lANHLTakM6tZWNfFE7gTjR0Sl2huSNulK0Jd0DRnPpWg==" saltValue="qV+z9YWO8sUJq+P4PiEj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620</v>
      </c>
    </row>
    <row r="50" spans="1:109">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578</v>
      </c>
      <c r="BQ50" s="1313"/>
      <c r="BR50" s="1313"/>
      <c r="BS50" s="1313"/>
      <c r="BT50" s="1313"/>
      <c r="BU50" s="1313"/>
      <c r="BV50" s="1313"/>
      <c r="BW50" s="1313"/>
      <c r="BX50" s="1313" t="s">
        <v>579</v>
      </c>
      <c r="BY50" s="1313"/>
      <c r="BZ50" s="1313"/>
      <c r="CA50" s="1313"/>
      <c r="CB50" s="1313"/>
      <c r="CC50" s="1313"/>
      <c r="CD50" s="1313"/>
      <c r="CE50" s="1313"/>
      <c r="CF50" s="1313" t="s">
        <v>580</v>
      </c>
      <c r="CG50" s="1313"/>
      <c r="CH50" s="1313"/>
      <c r="CI50" s="1313"/>
      <c r="CJ50" s="1313"/>
      <c r="CK50" s="1313"/>
      <c r="CL50" s="1313"/>
      <c r="CM50" s="1313"/>
      <c r="CN50" s="1313" t="s">
        <v>581</v>
      </c>
      <c r="CO50" s="1313"/>
      <c r="CP50" s="1313"/>
      <c r="CQ50" s="1313"/>
      <c r="CR50" s="1313"/>
      <c r="CS50" s="1313"/>
      <c r="CT50" s="1313"/>
      <c r="CU50" s="1313"/>
      <c r="CV50" s="1313" t="s">
        <v>582</v>
      </c>
      <c r="CW50" s="1313"/>
      <c r="CX50" s="1313"/>
      <c r="CY50" s="1313"/>
      <c r="CZ50" s="1313"/>
      <c r="DA50" s="1313"/>
      <c r="DB50" s="1313"/>
      <c r="DC50" s="1313"/>
    </row>
    <row r="51" spans="1:109" ht="13.5" customHeight="1">
      <c r="B51" s="395"/>
      <c r="G51" s="1316"/>
      <c r="H51" s="1316"/>
      <c r="I51" s="1330"/>
      <c r="J51" s="1330"/>
      <c r="K51" s="1315"/>
      <c r="L51" s="1315"/>
      <c r="M51" s="1315"/>
      <c r="N51" s="1315"/>
      <c r="AM51" s="404"/>
      <c r="AN51" s="1311" t="s">
        <v>621</v>
      </c>
      <c r="AO51" s="1311"/>
      <c r="AP51" s="1311"/>
      <c r="AQ51" s="1311"/>
      <c r="AR51" s="1311"/>
      <c r="AS51" s="1311"/>
      <c r="AT51" s="1311"/>
      <c r="AU51" s="1311"/>
      <c r="AV51" s="1311"/>
      <c r="AW51" s="1311"/>
      <c r="AX51" s="1311"/>
      <c r="AY51" s="1311"/>
      <c r="AZ51" s="1311"/>
      <c r="BA51" s="1311"/>
      <c r="BB51" s="1311" t="s">
        <v>622</v>
      </c>
      <c r="BC51" s="1311"/>
      <c r="BD51" s="1311"/>
      <c r="BE51" s="1311"/>
      <c r="BF51" s="1311"/>
      <c r="BG51" s="1311"/>
      <c r="BH51" s="1311"/>
      <c r="BI51" s="1311"/>
      <c r="BJ51" s="1311"/>
      <c r="BK51" s="1311"/>
      <c r="BL51" s="1311"/>
      <c r="BM51" s="1311"/>
      <c r="BN51" s="1311"/>
      <c r="BO51" s="1311"/>
      <c r="BP51" s="1308">
        <v>29.2</v>
      </c>
      <c r="BQ51" s="1308"/>
      <c r="BR51" s="1308"/>
      <c r="BS51" s="1308"/>
      <c r="BT51" s="1308"/>
      <c r="BU51" s="1308"/>
      <c r="BV51" s="1308"/>
      <c r="BW51" s="1308"/>
      <c r="BX51" s="1308">
        <v>24.7</v>
      </c>
      <c r="BY51" s="1308"/>
      <c r="BZ51" s="1308"/>
      <c r="CA51" s="1308"/>
      <c r="CB51" s="1308"/>
      <c r="CC51" s="1308"/>
      <c r="CD51" s="1308"/>
      <c r="CE51" s="1308"/>
      <c r="CF51" s="1308">
        <v>9.5</v>
      </c>
      <c r="CG51" s="1308"/>
      <c r="CH51" s="1308"/>
      <c r="CI51" s="1308"/>
      <c r="CJ51" s="1308"/>
      <c r="CK51" s="1308"/>
      <c r="CL51" s="1308"/>
      <c r="CM51" s="1308"/>
      <c r="CN51" s="1320"/>
      <c r="CO51" s="1308"/>
      <c r="CP51" s="1308"/>
      <c r="CQ51" s="1308"/>
      <c r="CR51" s="1308"/>
      <c r="CS51" s="1308"/>
      <c r="CT51" s="1308"/>
      <c r="CU51" s="1308"/>
      <c r="CV51" s="1320"/>
      <c r="CW51" s="1308"/>
      <c r="CX51" s="1308"/>
      <c r="CY51" s="1308"/>
      <c r="CZ51" s="1308"/>
      <c r="DA51" s="1308"/>
      <c r="DB51" s="1308"/>
      <c r="DC51" s="1308"/>
    </row>
    <row r="52" spans="1:109">
      <c r="B52" s="395"/>
      <c r="G52" s="1316"/>
      <c r="H52" s="1316"/>
      <c r="I52" s="1330"/>
      <c r="J52" s="1330"/>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623</v>
      </c>
      <c r="BC53" s="1311"/>
      <c r="BD53" s="1311"/>
      <c r="BE53" s="1311"/>
      <c r="BF53" s="1311"/>
      <c r="BG53" s="1311"/>
      <c r="BH53" s="1311"/>
      <c r="BI53" s="1311"/>
      <c r="BJ53" s="1311"/>
      <c r="BK53" s="1311"/>
      <c r="BL53" s="1311"/>
      <c r="BM53" s="1311"/>
      <c r="BN53" s="1311"/>
      <c r="BO53" s="1311"/>
      <c r="BP53" s="1308">
        <v>57.8</v>
      </c>
      <c r="BQ53" s="1308"/>
      <c r="BR53" s="1308"/>
      <c r="BS53" s="1308"/>
      <c r="BT53" s="1308"/>
      <c r="BU53" s="1308"/>
      <c r="BV53" s="1308"/>
      <c r="BW53" s="1308"/>
      <c r="BX53" s="1308">
        <v>58.2</v>
      </c>
      <c r="BY53" s="1308"/>
      <c r="BZ53" s="1308"/>
      <c r="CA53" s="1308"/>
      <c r="CB53" s="1308"/>
      <c r="CC53" s="1308"/>
      <c r="CD53" s="1308"/>
      <c r="CE53" s="1308"/>
      <c r="CF53" s="1308">
        <v>59.9</v>
      </c>
      <c r="CG53" s="1308"/>
      <c r="CH53" s="1308"/>
      <c r="CI53" s="1308"/>
      <c r="CJ53" s="1308"/>
      <c r="CK53" s="1308"/>
      <c r="CL53" s="1308"/>
      <c r="CM53" s="1308"/>
      <c r="CN53" s="1320"/>
      <c r="CO53" s="1308"/>
      <c r="CP53" s="1308"/>
      <c r="CQ53" s="1308"/>
      <c r="CR53" s="1308"/>
      <c r="CS53" s="1308"/>
      <c r="CT53" s="1308"/>
      <c r="CU53" s="1308"/>
      <c r="CV53" s="1320"/>
      <c r="CW53" s="1308"/>
      <c r="CX53" s="1308"/>
      <c r="CY53" s="1308"/>
      <c r="CZ53" s="1308"/>
      <c r="DA53" s="1308"/>
      <c r="DB53" s="1308"/>
      <c r="DC53" s="1308"/>
    </row>
    <row r="54" spans="1:109">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403"/>
      <c r="B55" s="395"/>
      <c r="G55" s="1314"/>
      <c r="H55" s="1314"/>
      <c r="I55" s="1314"/>
      <c r="J55" s="1314"/>
      <c r="K55" s="1315"/>
      <c r="L55" s="1315"/>
      <c r="M55" s="1315"/>
      <c r="N55" s="1315"/>
      <c r="AN55" s="1313" t="s">
        <v>624</v>
      </c>
      <c r="AO55" s="1313"/>
      <c r="AP55" s="1313"/>
      <c r="AQ55" s="1313"/>
      <c r="AR55" s="1313"/>
      <c r="AS55" s="1313"/>
      <c r="AT55" s="1313"/>
      <c r="AU55" s="1313"/>
      <c r="AV55" s="1313"/>
      <c r="AW55" s="1313"/>
      <c r="AX55" s="1313"/>
      <c r="AY55" s="1313"/>
      <c r="AZ55" s="1313"/>
      <c r="BA55" s="1313"/>
      <c r="BB55" s="1311" t="s">
        <v>622</v>
      </c>
      <c r="BC55" s="1311"/>
      <c r="BD55" s="1311"/>
      <c r="BE55" s="1311"/>
      <c r="BF55" s="1311"/>
      <c r="BG55" s="1311"/>
      <c r="BH55" s="1311"/>
      <c r="BI55" s="1311"/>
      <c r="BJ55" s="1311"/>
      <c r="BK55" s="1311"/>
      <c r="BL55" s="1311"/>
      <c r="BM55" s="1311"/>
      <c r="BN55" s="1311"/>
      <c r="BO55" s="1311"/>
      <c r="BP55" s="1308">
        <v>37.299999999999997</v>
      </c>
      <c r="BQ55" s="1308"/>
      <c r="BR55" s="1308"/>
      <c r="BS55" s="1308"/>
      <c r="BT55" s="1308"/>
      <c r="BU55" s="1308"/>
      <c r="BV55" s="1308"/>
      <c r="BW55" s="1308"/>
      <c r="BX55" s="1308">
        <v>33.1</v>
      </c>
      <c r="BY55" s="1308"/>
      <c r="BZ55" s="1308"/>
      <c r="CA55" s="1308"/>
      <c r="CB55" s="1308"/>
      <c r="CC55" s="1308"/>
      <c r="CD55" s="1308"/>
      <c r="CE55" s="1308"/>
      <c r="CF55" s="1308">
        <v>31.3</v>
      </c>
      <c r="CG55" s="1308"/>
      <c r="CH55" s="1308"/>
      <c r="CI55" s="1308"/>
      <c r="CJ55" s="1308"/>
      <c r="CK55" s="1308"/>
      <c r="CL55" s="1308"/>
      <c r="CM55" s="1308"/>
      <c r="CN55" s="1320"/>
      <c r="CO55" s="1308"/>
      <c r="CP55" s="1308"/>
      <c r="CQ55" s="1308"/>
      <c r="CR55" s="1308"/>
      <c r="CS55" s="1308"/>
      <c r="CT55" s="1308"/>
      <c r="CU55" s="1308"/>
      <c r="CV55" s="1320"/>
      <c r="CW55" s="1308"/>
      <c r="CX55" s="1308"/>
      <c r="CY55" s="1308"/>
      <c r="CZ55" s="1308"/>
      <c r="DA55" s="1308"/>
      <c r="DB55" s="1308"/>
      <c r="DC55" s="1308"/>
    </row>
    <row r="56" spans="1:109">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623</v>
      </c>
      <c r="BC57" s="1311"/>
      <c r="BD57" s="1311"/>
      <c r="BE57" s="1311"/>
      <c r="BF57" s="1311"/>
      <c r="BG57" s="1311"/>
      <c r="BH57" s="1311"/>
      <c r="BI57" s="1311"/>
      <c r="BJ57" s="1311"/>
      <c r="BK57" s="1311"/>
      <c r="BL57" s="1311"/>
      <c r="BM57" s="1311"/>
      <c r="BN57" s="1311"/>
      <c r="BO57" s="1311"/>
      <c r="BP57" s="1308">
        <v>55.2</v>
      </c>
      <c r="BQ57" s="1308"/>
      <c r="BR57" s="1308"/>
      <c r="BS57" s="1308"/>
      <c r="BT57" s="1308"/>
      <c r="BU57" s="1308"/>
      <c r="BV57" s="1308"/>
      <c r="BW57" s="1308"/>
      <c r="BX57" s="1308">
        <v>57.2</v>
      </c>
      <c r="BY57" s="1308"/>
      <c r="BZ57" s="1308"/>
      <c r="CA57" s="1308"/>
      <c r="CB57" s="1308"/>
      <c r="CC57" s="1308"/>
      <c r="CD57" s="1308"/>
      <c r="CE57" s="1308"/>
      <c r="CF57" s="1308">
        <v>58.5</v>
      </c>
      <c r="CG57" s="1308"/>
      <c r="CH57" s="1308"/>
      <c r="CI57" s="1308"/>
      <c r="CJ57" s="1308"/>
      <c r="CK57" s="1308"/>
      <c r="CL57" s="1308"/>
      <c r="CM57" s="1308"/>
      <c r="CN57" s="1320"/>
      <c r="CO57" s="1308"/>
      <c r="CP57" s="1308"/>
      <c r="CQ57" s="1308"/>
      <c r="CR57" s="1308"/>
      <c r="CS57" s="1308"/>
      <c r="CT57" s="1308"/>
      <c r="CU57" s="1308"/>
      <c r="CV57" s="1320"/>
      <c r="CW57" s="1308"/>
      <c r="CX57" s="1308"/>
      <c r="CY57" s="1308"/>
      <c r="CZ57" s="1308"/>
      <c r="DA57" s="1308"/>
      <c r="DB57" s="1308"/>
      <c r="DC57" s="1308"/>
      <c r="DD57" s="408"/>
      <c r="DE57" s="407"/>
    </row>
    <row r="58" spans="1:109" s="403" customFormat="1">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625</v>
      </c>
    </row>
    <row r="64" spans="1:109">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626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620</v>
      </c>
    </row>
    <row r="72" spans="2:107">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578</v>
      </c>
      <c r="BQ72" s="1313"/>
      <c r="BR72" s="1313"/>
      <c r="BS72" s="1313"/>
      <c r="BT72" s="1313"/>
      <c r="BU72" s="1313"/>
      <c r="BV72" s="1313"/>
      <c r="BW72" s="1313"/>
      <c r="BX72" s="1313" t="s">
        <v>579</v>
      </c>
      <c r="BY72" s="1313"/>
      <c r="BZ72" s="1313"/>
      <c r="CA72" s="1313"/>
      <c r="CB72" s="1313"/>
      <c r="CC72" s="1313"/>
      <c r="CD72" s="1313"/>
      <c r="CE72" s="1313"/>
      <c r="CF72" s="1313" t="s">
        <v>580</v>
      </c>
      <c r="CG72" s="1313"/>
      <c r="CH72" s="1313"/>
      <c r="CI72" s="1313"/>
      <c r="CJ72" s="1313"/>
      <c r="CK72" s="1313"/>
      <c r="CL72" s="1313"/>
      <c r="CM72" s="1313"/>
      <c r="CN72" s="1313" t="s">
        <v>581</v>
      </c>
      <c r="CO72" s="1313"/>
      <c r="CP72" s="1313"/>
      <c r="CQ72" s="1313"/>
      <c r="CR72" s="1313"/>
      <c r="CS72" s="1313"/>
      <c r="CT72" s="1313"/>
      <c r="CU72" s="1313"/>
      <c r="CV72" s="1313" t="s">
        <v>582</v>
      </c>
      <c r="CW72" s="1313"/>
      <c r="CX72" s="1313"/>
      <c r="CY72" s="1313"/>
      <c r="CZ72" s="1313"/>
      <c r="DA72" s="1313"/>
      <c r="DB72" s="1313"/>
      <c r="DC72" s="1313"/>
    </row>
    <row r="73" spans="2:107">
      <c r="B73" s="395"/>
      <c r="G73" s="1316"/>
      <c r="H73" s="1316"/>
      <c r="I73" s="1316"/>
      <c r="J73" s="1316"/>
      <c r="K73" s="1312"/>
      <c r="L73" s="1312"/>
      <c r="M73" s="1312"/>
      <c r="N73" s="1312"/>
      <c r="AM73" s="404"/>
      <c r="AN73" s="1311" t="s">
        <v>621</v>
      </c>
      <c r="AO73" s="1311"/>
      <c r="AP73" s="1311"/>
      <c r="AQ73" s="1311"/>
      <c r="AR73" s="1311"/>
      <c r="AS73" s="1311"/>
      <c r="AT73" s="1311"/>
      <c r="AU73" s="1311"/>
      <c r="AV73" s="1311"/>
      <c r="AW73" s="1311"/>
      <c r="AX73" s="1311"/>
      <c r="AY73" s="1311"/>
      <c r="AZ73" s="1311"/>
      <c r="BA73" s="1311"/>
      <c r="BB73" s="1311" t="s">
        <v>622</v>
      </c>
      <c r="BC73" s="1311"/>
      <c r="BD73" s="1311"/>
      <c r="BE73" s="1311"/>
      <c r="BF73" s="1311"/>
      <c r="BG73" s="1311"/>
      <c r="BH73" s="1311"/>
      <c r="BI73" s="1311"/>
      <c r="BJ73" s="1311"/>
      <c r="BK73" s="1311"/>
      <c r="BL73" s="1311"/>
      <c r="BM73" s="1311"/>
      <c r="BN73" s="1311"/>
      <c r="BO73" s="1311"/>
      <c r="BP73" s="1308">
        <v>29.2</v>
      </c>
      <c r="BQ73" s="1308"/>
      <c r="BR73" s="1308"/>
      <c r="BS73" s="1308"/>
      <c r="BT73" s="1308"/>
      <c r="BU73" s="1308"/>
      <c r="BV73" s="1308"/>
      <c r="BW73" s="1308"/>
      <c r="BX73" s="1308">
        <v>24.7</v>
      </c>
      <c r="BY73" s="1308"/>
      <c r="BZ73" s="1308"/>
      <c r="CA73" s="1308"/>
      <c r="CB73" s="1308"/>
      <c r="CC73" s="1308"/>
      <c r="CD73" s="1308"/>
      <c r="CE73" s="1308"/>
      <c r="CF73" s="1308">
        <v>9.5</v>
      </c>
      <c r="CG73" s="1308"/>
      <c r="CH73" s="1308"/>
      <c r="CI73" s="1308"/>
      <c r="CJ73" s="1308"/>
      <c r="CK73" s="1308"/>
      <c r="CL73" s="1308"/>
      <c r="CM73" s="1308"/>
      <c r="CN73" s="1308">
        <v>3.3</v>
      </c>
      <c r="CO73" s="1308"/>
      <c r="CP73" s="1308"/>
      <c r="CQ73" s="1308"/>
      <c r="CR73" s="1308"/>
      <c r="CS73" s="1308"/>
      <c r="CT73" s="1308"/>
      <c r="CU73" s="1308"/>
      <c r="CV73" s="1308">
        <v>3.9</v>
      </c>
      <c r="CW73" s="1308"/>
      <c r="CX73" s="1308"/>
      <c r="CY73" s="1308"/>
      <c r="CZ73" s="1308"/>
      <c r="DA73" s="1308"/>
      <c r="DB73" s="1308"/>
      <c r="DC73" s="1308"/>
    </row>
    <row r="74" spans="2:107">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627</v>
      </c>
      <c r="BC75" s="1311"/>
      <c r="BD75" s="1311"/>
      <c r="BE75" s="1311"/>
      <c r="BF75" s="1311"/>
      <c r="BG75" s="1311"/>
      <c r="BH75" s="1311"/>
      <c r="BI75" s="1311"/>
      <c r="BJ75" s="1311"/>
      <c r="BK75" s="1311"/>
      <c r="BL75" s="1311"/>
      <c r="BM75" s="1311"/>
      <c r="BN75" s="1311"/>
      <c r="BO75" s="1311"/>
      <c r="BP75" s="1308">
        <v>4.2</v>
      </c>
      <c r="BQ75" s="1308"/>
      <c r="BR75" s="1308"/>
      <c r="BS75" s="1308"/>
      <c r="BT75" s="1308"/>
      <c r="BU75" s="1308"/>
      <c r="BV75" s="1308"/>
      <c r="BW75" s="1308"/>
      <c r="BX75" s="1308">
        <v>4.0999999999999996</v>
      </c>
      <c r="BY75" s="1308"/>
      <c r="BZ75" s="1308"/>
      <c r="CA75" s="1308"/>
      <c r="CB75" s="1308"/>
      <c r="CC75" s="1308"/>
      <c r="CD75" s="1308"/>
      <c r="CE75" s="1308"/>
      <c r="CF75" s="1308">
        <v>4.7</v>
      </c>
      <c r="CG75" s="1308"/>
      <c r="CH75" s="1308"/>
      <c r="CI75" s="1308"/>
      <c r="CJ75" s="1308"/>
      <c r="CK75" s="1308"/>
      <c r="CL75" s="1308"/>
      <c r="CM75" s="1308"/>
      <c r="CN75" s="1308">
        <v>5</v>
      </c>
      <c r="CO75" s="1308"/>
      <c r="CP75" s="1308"/>
      <c r="CQ75" s="1308"/>
      <c r="CR75" s="1308"/>
      <c r="CS75" s="1308"/>
      <c r="CT75" s="1308"/>
      <c r="CU75" s="1308"/>
      <c r="CV75" s="1308">
        <v>5</v>
      </c>
      <c r="CW75" s="1308"/>
      <c r="CX75" s="1308"/>
      <c r="CY75" s="1308"/>
      <c r="CZ75" s="1308"/>
      <c r="DA75" s="1308"/>
      <c r="DB75" s="1308"/>
      <c r="DC75" s="1308"/>
    </row>
    <row r="76" spans="2:107">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395"/>
      <c r="G77" s="1314"/>
      <c r="H77" s="1314"/>
      <c r="I77" s="1314"/>
      <c r="J77" s="1314"/>
      <c r="K77" s="1312"/>
      <c r="L77" s="1312"/>
      <c r="M77" s="1312"/>
      <c r="N77" s="1312"/>
      <c r="AN77" s="1313" t="s">
        <v>624</v>
      </c>
      <c r="AO77" s="1313"/>
      <c r="AP77" s="1313"/>
      <c r="AQ77" s="1313"/>
      <c r="AR77" s="1313"/>
      <c r="AS77" s="1313"/>
      <c r="AT77" s="1313"/>
      <c r="AU77" s="1313"/>
      <c r="AV77" s="1313"/>
      <c r="AW77" s="1313"/>
      <c r="AX77" s="1313"/>
      <c r="AY77" s="1313"/>
      <c r="AZ77" s="1313"/>
      <c r="BA77" s="1313"/>
      <c r="BB77" s="1311" t="s">
        <v>622</v>
      </c>
      <c r="BC77" s="1311"/>
      <c r="BD77" s="1311"/>
      <c r="BE77" s="1311"/>
      <c r="BF77" s="1311"/>
      <c r="BG77" s="1311"/>
      <c r="BH77" s="1311"/>
      <c r="BI77" s="1311"/>
      <c r="BJ77" s="1311"/>
      <c r="BK77" s="1311"/>
      <c r="BL77" s="1311"/>
      <c r="BM77" s="1311"/>
      <c r="BN77" s="1311"/>
      <c r="BO77" s="1311"/>
      <c r="BP77" s="1308">
        <v>37.299999999999997</v>
      </c>
      <c r="BQ77" s="1308"/>
      <c r="BR77" s="1308"/>
      <c r="BS77" s="1308"/>
      <c r="BT77" s="1308"/>
      <c r="BU77" s="1308"/>
      <c r="BV77" s="1308"/>
      <c r="BW77" s="1308"/>
      <c r="BX77" s="1308">
        <v>33.1</v>
      </c>
      <c r="BY77" s="1308"/>
      <c r="BZ77" s="1308"/>
      <c r="CA77" s="1308"/>
      <c r="CB77" s="1308"/>
      <c r="CC77" s="1308"/>
      <c r="CD77" s="1308"/>
      <c r="CE77" s="1308"/>
      <c r="CF77" s="1308">
        <v>31.3</v>
      </c>
      <c r="CG77" s="1308"/>
      <c r="CH77" s="1308"/>
      <c r="CI77" s="1308"/>
      <c r="CJ77" s="1308"/>
      <c r="CK77" s="1308"/>
      <c r="CL77" s="1308"/>
      <c r="CM77" s="1308"/>
      <c r="CN77" s="1308">
        <v>25.3</v>
      </c>
      <c r="CO77" s="1308"/>
      <c r="CP77" s="1308"/>
      <c r="CQ77" s="1308"/>
      <c r="CR77" s="1308"/>
      <c r="CS77" s="1308"/>
      <c r="CT77" s="1308"/>
      <c r="CU77" s="1308"/>
      <c r="CV77" s="1308">
        <v>25.5</v>
      </c>
      <c r="CW77" s="1308"/>
      <c r="CX77" s="1308"/>
      <c r="CY77" s="1308"/>
      <c r="CZ77" s="1308"/>
      <c r="DA77" s="1308"/>
      <c r="DB77" s="1308"/>
      <c r="DC77" s="1308"/>
    </row>
    <row r="78" spans="2:107">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627</v>
      </c>
      <c r="BC79" s="1311"/>
      <c r="BD79" s="1311"/>
      <c r="BE79" s="1311"/>
      <c r="BF79" s="1311"/>
      <c r="BG79" s="1311"/>
      <c r="BH79" s="1311"/>
      <c r="BI79" s="1311"/>
      <c r="BJ79" s="1311"/>
      <c r="BK79" s="1311"/>
      <c r="BL79" s="1311"/>
      <c r="BM79" s="1311"/>
      <c r="BN79" s="1311"/>
      <c r="BO79" s="1311"/>
      <c r="BP79" s="1308">
        <v>7.8</v>
      </c>
      <c r="BQ79" s="1308"/>
      <c r="BR79" s="1308"/>
      <c r="BS79" s="1308"/>
      <c r="BT79" s="1308"/>
      <c r="BU79" s="1308"/>
      <c r="BV79" s="1308"/>
      <c r="BW79" s="1308"/>
      <c r="BX79" s="1308">
        <v>7.5</v>
      </c>
      <c r="BY79" s="1308"/>
      <c r="BZ79" s="1308"/>
      <c r="CA79" s="1308"/>
      <c r="CB79" s="1308"/>
      <c r="CC79" s="1308"/>
      <c r="CD79" s="1308"/>
      <c r="CE79" s="1308"/>
      <c r="CF79" s="1308">
        <v>7.2</v>
      </c>
      <c r="CG79" s="1308"/>
      <c r="CH79" s="1308"/>
      <c r="CI79" s="1308"/>
      <c r="CJ79" s="1308"/>
      <c r="CK79" s="1308"/>
      <c r="CL79" s="1308"/>
      <c r="CM79" s="1308"/>
      <c r="CN79" s="1308">
        <v>6.9</v>
      </c>
      <c r="CO79" s="1308"/>
      <c r="CP79" s="1308"/>
      <c r="CQ79" s="1308"/>
      <c r="CR79" s="1308"/>
      <c r="CS79" s="1308"/>
      <c r="CT79" s="1308"/>
      <c r="CU79" s="1308"/>
      <c r="CV79" s="1308">
        <v>6.6</v>
      </c>
      <c r="CW79" s="1308"/>
      <c r="CX79" s="1308"/>
      <c r="CY79" s="1308"/>
      <c r="CZ79" s="1308"/>
      <c r="DA79" s="1308"/>
      <c r="DB79" s="1308"/>
      <c r="DC79" s="1308"/>
    </row>
    <row r="80" spans="2:107">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Tsla0WFD70fcs7CmVW5gR93d72vTKqPBt36KO/e13yv10XkAeV6+8dOBIqhLkio3sMylZxXsjH3R6EsACXJQew==" saltValue="DRTiUhYIqj5oYlpSgQ25T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524</v>
      </c>
    </row>
  </sheetData>
  <sheetProtection algorithmName="SHA-512" hashValue="kwu12YmzN/cPi2fdqsqQfv94yKEIBGoiCn49nD0LpqMPDnCOP1ZMXd+rtxg5GPaBHxvJIFK+5yBVdGHAPK9X+w==" saltValue="b9xQXio89T05SaSKIMC8eg=="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524</v>
      </c>
    </row>
  </sheetData>
  <sheetProtection algorithmName="SHA-512" hashValue="fmTDpb5Xv3R+Lp/jXekT1eIOxnysgeYP4PIS4zyvhEQ2TYm+wR5cgVbIwhQ4Peg2ZCJZNWng9yzpp622h1ML0A==" saltValue="5nU1L3e8kOn+qG7lMfkLdQ=="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575</v>
      </c>
      <c r="G2" s="157"/>
      <c r="H2" s="158"/>
    </row>
    <row r="3" spans="1:8">
      <c r="A3" s="154" t="s">
        <v>568</v>
      </c>
      <c r="B3" s="159"/>
      <c r="C3" s="160"/>
      <c r="D3" s="161">
        <v>61778</v>
      </c>
      <c r="E3" s="162"/>
      <c r="F3" s="163">
        <v>54227</v>
      </c>
      <c r="G3" s="164"/>
      <c r="H3" s="165"/>
    </row>
    <row r="4" spans="1:8">
      <c r="A4" s="166"/>
      <c r="B4" s="167"/>
      <c r="C4" s="168"/>
      <c r="D4" s="169">
        <v>19458</v>
      </c>
      <c r="E4" s="170"/>
      <c r="F4" s="171">
        <v>29694</v>
      </c>
      <c r="G4" s="172"/>
      <c r="H4" s="173"/>
    </row>
    <row r="5" spans="1:8">
      <c r="A5" s="154" t="s">
        <v>570</v>
      </c>
      <c r="B5" s="159"/>
      <c r="C5" s="160"/>
      <c r="D5" s="161">
        <v>34528</v>
      </c>
      <c r="E5" s="162"/>
      <c r="F5" s="163">
        <v>57295</v>
      </c>
      <c r="G5" s="164"/>
      <c r="H5" s="165"/>
    </row>
    <row r="6" spans="1:8">
      <c r="A6" s="166"/>
      <c r="B6" s="167"/>
      <c r="C6" s="168"/>
      <c r="D6" s="169">
        <v>18751</v>
      </c>
      <c r="E6" s="170"/>
      <c r="F6" s="171">
        <v>32771</v>
      </c>
      <c r="G6" s="172"/>
      <c r="H6" s="173"/>
    </row>
    <row r="7" spans="1:8">
      <c r="A7" s="154" t="s">
        <v>571</v>
      </c>
      <c r="B7" s="159"/>
      <c r="C7" s="160"/>
      <c r="D7" s="161">
        <v>27375</v>
      </c>
      <c r="E7" s="162"/>
      <c r="F7" s="163">
        <v>54110</v>
      </c>
      <c r="G7" s="164"/>
      <c r="H7" s="165"/>
    </row>
    <row r="8" spans="1:8">
      <c r="A8" s="166"/>
      <c r="B8" s="167"/>
      <c r="C8" s="168"/>
      <c r="D8" s="169">
        <v>19576</v>
      </c>
      <c r="E8" s="170"/>
      <c r="F8" s="171">
        <v>30620</v>
      </c>
      <c r="G8" s="172"/>
      <c r="H8" s="173"/>
    </row>
    <row r="9" spans="1:8">
      <c r="A9" s="154" t="s">
        <v>572</v>
      </c>
      <c r="B9" s="159"/>
      <c r="C9" s="160"/>
      <c r="D9" s="161">
        <v>31867</v>
      </c>
      <c r="E9" s="162"/>
      <c r="F9" s="163">
        <v>54684</v>
      </c>
      <c r="G9" s="164"/>
      <c r="H9" s="165"/>
    </row>
    <row r="10" spans="1:8">
      <c r="A10" s="166"/>
      <c r="B10" s="167"/>
      <c r="C10" s="168"/>
      <c r="D10" s="169">
        <v>21755</v>
      </c>
      <c r="E10" s="170"/>
      <c r="F10" s="171">
        <v>32829</v>
      </c>
      <c r="G10" s="172"/>
      <c r="H10" s="173"/>
    </row>
    <row r="11" spans="1:8">
      <c r="A11" s="154" t="s">
        <v>573</v>
      </c>
      <c r="B11" s="159"/>
      <c r="C11" s="160"/>
      <c r="D11" s="161">
        <v>48642</v>
      </c>
      <c r="E11" s="162"/>
      <c r="F11" s="163">
        <v>62383</v>
      </c>
      <c r="G11" s="164"/>
      <c r="H11" s="165"/>
    </row>
    <row r="12" spans="1:8">
      <c r="A12" s="166"/>
      <c r="B12" s="167"/>
      <c r="C12" s="174"/>
      <c r="D12" s="169">
        <v>32064</v>
      </c>
      <c r="E12" s="170"/>
      <c r="F12" s="171">
        <v>35325</v>
      </c>
      <c r="G12" s="172"/>
      <c r="H12" s="173"/>
    </row>
    <row r="13" spans="1:8">
      <c r="A13" s="154"/>
      <c r="B13" s="159"/>
      <c r="C13" s="175"/>
      <c r="D13" s="176">
        <v>40838</v>
      </c>
      <c r="E13" s="177"/>
      <c r="F13" s="178">
        <v>56540</v>
      </c>
      <c r="G13" s="179"/>
      <c r="H13" s="165"/>
    </row>
    <row r="14" spans="1:8">
      <c r="A14" s="166"/>
      <c r="B14" s="167"/>
      <c r="C14" s="168"/>
      <c r="D14" s="169">
        <v>22321</v>
      </c>
      <c r="E14" s="170"/>
      <c r="F14" s="171">
        <v>32248</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7.62</v>
      </c>
      <c r="C19" s="180">
        <f>ROUND(VALUE(SUBSTITUTE(実質収支比率等に係る経年分析!G$48,"▲","-")),2)</f>
        <v>7.93</v>
      </c>
      <c r="D19" s="180">
        <f>ROUND(VALUE(SUBSTITUTE(実質収支比率等に係る経年分析!H$48,"▲","-")),2)</f>
        <v>5.88</v>
      </c>
      <c r="E19" s="180">
        <f>ROUND(VALUE(SUBSTITUTE(実質収支比率等に係る経年分析!I$48,"▲","-")),2)</f>
        <v>7.12</v>
      </c>
      <c r="F19" s="180">
        <f>ROUND(VALUE(SUBSTITUTE(実質収支比率等に係る経年分析!J$48,"▲","-")),2)</f>
        <v>6.21</v>
      </c>
    </row>
    <row r="20" spans="1:11">
      <c r="A20" s="180" t="s">
        <v>55</v>
      </c>
      <c r="B20" s="180">
        <f>ROUND(VALUE(SUBSTITUTE(実質収支比率等に係る経年分析!F$47,"▲","-")),2)</f>
        <v>10.27</v>
      </c>
      <c r="C20" s="180">
        <f>ROUND(VALUE(SUBSTITUTE(実質収支比率等に係る経年分析!G$47,"▲","-")),2)</f>
        <v>10.99</v>
      </c>
      <c r="D20" s="180">
        <f>ROUND(VALUE(SUBSTITUTE(実質収支比率等に係る経年分析!H$47,"▲","-")),2)</f>
        <v>12.14</v>
      </c>
      <c r="E20" s="180">
        <f>ROUND(VALUE(SUBSTITUTE(実質収支比率等に係る経年分析!I$47,"▲","-")),2)</f>
        <v>12.46</v>
      </c>
      <c r="F20" s="180">
        <f>ROUND(VALUE(SUBSTITUTE(実質収支比率等に係る経年分析!J$47,"▲","-")),2)</f>
        <v>11.9</v>
      </c>
    </row>
    <row r="21" spans="1:11">
      <c r="A21" s="180" t="s">
        <v>56</v>
      </c>
      <c r="B21" s="180">
        <f>IF(ISNUMBER(VALUE(SUBSTITUTE(実質収支比率等に係る経年分析!F$49,"▲","-"))),ROUND(VALUE(SUBSTITUTE(実質収支比率等に係る経年分析!F$49,"▲","-")),2),NA())</f>
        <v>-0.63</v>
      </c>
      <c r="C21" s="180">
        <f>IF(ISNUMBER(VALUE(SUBSTITUTE(実質収支比率等に係る経年分析!G$49,"▲","-"))),ROUND(VALUE(SUBSTITUTE(実質収支比率等に係る経年分析!G$49,"▲","-")),2),NA())</f>
        <v>1.03</v>
      </c>
      <c r="D21" s="180">
        <f>IF(ISNUMBER(VALUE(SUBSTITUTE(実質収支比率等に係る経年分析!H$49,"▲","-"))),ROUND(VALUE(SUBSTITUTE(実質収支比率等に係る経年分析!H$49,"▲","-")),2),NA())</f>
        <v>-0.73</v>
      </c>
      <c r="E21" s="180">
        <f>IF(ISNUMBER(VALUE(SUBSTITUTE(実質収支比率等に係る経年分析!I$49,"▲","-"))),ROUND(VALUE(SUBSTITUTE(実質収支比率等に係る経年分析!I$49,"▲","-")),2),NA())</f>
        <v>1.98</v>
      </c>
      <c r="F21" s="180">
        <f>IF(ISNUMBER(VALUE(SUBSTITUTE(実質収支比率等に係る経年分析!J$49,"▲","-"))),ROUND(VALUE(SUBSTITUTE(実質収支比率等に係る経年分析!J$49,"▲","-")),2),NA())</f>
        <v>-1.63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木曽川うかい事業費特別会計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c r="A31" s="181" t="str">
        <f>IF(連結実質赤字比率に係る赤字・黒字の構成分析!C$39="",NA(),連結実質赤字比率に係る赤字・黒字の構成分析!C$39)</f>
        <v>犬山城費特別会計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6.61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0.64</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6.21</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7.95</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2046</v>
      </c>
      <c r="E42" s="182"/>
      <c r="F42" s="182"/>
      <c r="G42" s="182">
        <f>'実質公債費比率（分子）の構造'!L$52</f>
        <v>2098</v>
      </c>
      <c r="H42" s="182"/>
      <c r="I42" s="182"/>
      <c r="J42" s="182">
        <f>'実質公債費比率（分子）の構造'!M$52</f>
        <v>2175</v>
      </c>
      <c r="K42" s="182"/>
      <c r="L42" s="182"/>
      <c r="M42" s="182">
        <f>'実質公債費比率（分子）の構造'!N$52</f>
        <v>2247</v>
      </c>
      <c r="N42" s="182"/>
      <c r="O42" s="182"/>
      <c r="P42" s="182">
        <f>'実質公債費比率（分子）の構造'!O$52</f>
        <v>2187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c r="A45" s="182" t="s">
        <v>66</v>
      </c>
      <c r="B45" s="182">
        <f>'実質公債費比率（分子）の構造'!K$49</f>
        <v>2</v>
      </c>
      <c r="C45" s="182"/>
      <c r="D45" s="182"/>
      <c r="E45" s="182">
        <f>'実質公債費比率（分子）の構造'!L$49</f>
        <v>1</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794</v>
      </c>
      <c r="C46" s="182"/>
      <c r="D46" s="182"/>
      <c r="E46" s="182">
        <f>'実質公債費比率（分子）の構造'!L$48</f>
        <v>810</v>
      </c>
      <c r="F46" s="182"/>
      <c r="G46" s="182"/>
      <c r="H46" s="182">
        <f>'実質公債費比率（分子）の構造'!M$48</f>
        <v>694</v>
      </c>
      <c r="I46" s="182"/>
      <c r="J46" s="182"/>
      <c r="K46" s="182">
        <f>'実質公債費比率（分子）の構造'!N$48</f>
        <v>760</v>
      </c>
      <c r="L46" s="182"/>
      <c r="M46" s="182"/>
      <c r="N46" s="182">
        <f>'実質公債費比率（分子）の構造'!O$48</f>
        <v>759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1785</v>
      </c>
      <c r="C49" s="182"/>
      <c r="D49" s="182"/>
      <c r="E49" s="182">
        <f>'実質公債費比率（分子）の構造'!L$45</f>
        <v>1935</v>
      </c>
      <c r="F49" s="182"/>
      <c r="G49" s="182"/>
      <c r="H49" s="182">
        <f>'実質公債費比率（分子）の構造'!M$45</f>
        <v>2095</v>
      </c>
      <c r="I49" s="182"/>
      <c r="J49" s="182"/>
      <c r="K49" s="182">
        <f>'実質公債費比率（分子）の構造'!N$45</f>
        <v>2160</v>
      </c>
      <c r="L49" s="182"/>
      <c r="M49" s="182"/>
      <c r="N49" s="182">
        <f>'実質公債費比率（分子）の構造'!O$45</f>
        <v>2081</v>
      </c>
      <c r="O49" s="182"/>
      <c r="P49" s="182"/>
    </row>
    <row r="50" spans="1:16">
      <c r="A50" s="182" t="s">
        <v>71</v>
      </c>
      <c r="B50" s="182" t="e">
        <f>NA()</f>
        <v>#N/A</v>
      </c>
      <c r="C50" s="182">
        <f>IF(ISNUMBER('実質公債費比率（分子）の構造'!K$53),'実質公債費比率（分子）の構造'!K$53,NA())</f>
        <v>540</v>
      </c>
      <c r="D50" s="182" t="e">
        <f>NA()</f>
        <v>#N/A</v>
      </c>
      <c r="E50" s="182" t="e">
        <f>NA()</f>
        <v>#N/A</v>
      </c>
      <c r="F50" s="182">
        <f>IF(ISNUMBER('実質公債費比率（分子）の構造'!L$53),'実質公債費比率（分子）の構造'!L$53,NA())</f>
        <v>653</v>
      </c>
      <c r="G50" s="182" t="e">
        <f>NA()</f>
        <v>#N/A</v>
      </c>
      <c r="H50" s="182" t="e">
        <f>NA()</f>
        <v>#N/A</v>
      </c>
      <c r="I50" s="182">
        <f>IF(ISNUMBER('実質公債費比率（分子）の構造'!M$53),'実質公債費比率（分子）の構造'!M$53,NA())</f>
        <v>619</v>
      </c>
      <c r="J50" s="182" t="e">
        <f>NA()</f>
        <v>#N/A</v>
      </c>
      <c r="K50" s="182" t="e">
        <f>NA()</f>
        <v>#N/A</v>
      </c>
      <c r="L50" s="182">
        <f>IF(ISNUMBER('実質公債費比率（分子）の構造'!N$53),'実質公債費比率（分子）の構造'!N$53,NA())</f>
        <v>678</v>
      </c>
      <c r="M50" s="182" t="e">
        <f>NA()</f>
        <v>#N/A</v>
      </c>
      <c r="N50" s="182" t="e">
        <f>NA()</f>
        <v>#N/A</v>
      </c>
      <c r="O50" s="182">
        <f>IF(ISNUMBER('実質公債費比率（分子）の構造'!O$53),'実質公債費比率（分子）の構造'!O$53,NA())</f>
        <v>658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18986</v>
      </c>
      <c r="E56" s="181"/>
      <c r="F56" s="181"/>
      <c r="G56" s="181">
        <f>'将来負担比率（分子）の構造'!J$52</f>
        <v>18745</v>
      </c>
      <c r="H56" s="181"/>
      <c r="I56" s="181"/>
      <c r="J56" s="181">
        <f>'将来負担比率（分子）の構造'!K$52</f>
        <v>18472</v>
      </c>
      <c r="K56" s="181"/>
      <c r="L56" s="181"/>
      <c r="M56" s="181">
        <f>'将来負担比率（分子）の構造'!L$52</f>
        <v>18305</v>
      </c>
      <c r="N56" s="181"/>
      <c r="O56" s="181"/>
      <c r="P56" s="181">
        <f>'将来負担比率（分子）の構造'!M$52</f>
        <v>18335</v>
      </c>
    </row>
    <row r="57" spans="1:16">
      <c r="A57" s="181" t="s">
        <v>42</v>
      </c>
      <c r="B57" s="181"/>
      <c r="C57" s="181"/>
      <c r="D57" s="181">
        <f>'将来負担比率（分子）の構造'!I$51</f>
        <v>5356</v>
      </c>
      <c r="E57" s="181"/>
      <c r="F57" s="181"/>
      <c r="G57" s="181">
        <f>'将来負担比率（分子）の構造'!J$51</f>
        <v>5344</v>
      </c>
      <c r="H57" s="181"/>
      <c r="I57" s="181"/>
      <c r="J57" s="181">
        <f>'将来負担比率（分子）の構造'!K$51</f>
        <v>4923</v>
      </c>
      <c r="K57" s="181"/>
      <c r="L57" s="181"/>
      <c r="M57" s="181">
        <f>'将来負担比率（分子）の構造'!L$51</f>
        <v>4545</v>
      </c>
      <c r="N57" s="181"/>
      <c r="O57" s="181"/>
      <c r="P57" s="181">
        <f>'将来負担比率（分子）の構造'!M$51</f>
        <v>4304</v>
      </c>
    </row>
    <row r="58" spans="1:16">
      <c r="A58" s="181" t="s">
        <v>41</v>
      </c>
      <c r="B58" s="181"/>
      <c r="C58" s="181"/>
      <c r="D58" s="181">
        <f>'将来負担比率（分子）の構造'!I$50</f>
        <v>3627</v>
      </c>
      <c r="E58" s="181"/>
      <c r="F58" s="181"/>
      <c r="G58" s="181">
        <f>'将来負担比率（分子）の構造'!J$50</f>
        <v>3806</v>
      </c>
      <c r="H58" s="181"/>
      <c r="I58" s="181"/>
      <c r="J58" s="181">
        <f>'将来負担比率（分子）の構造'!K$50</f>
        <v>5034</v>
      </c>
      <c r="K58" s="181"/>
      <c r="L58" s="181"/>
      <c r="M58" s="181">
        <f>'将来負担比率（分子）の構造'!L$50</f>
        <v>5555</v>
      </c>
      <c r="N58" s="181"/>
      <c r="O58" s="181"/>
      <c r="P58" s="181">
        <f>'将来負担比率（分子）の構造'!M$50</f>
        <v>5454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2889</v>
      </c>
      <c r="C62" s="181"/>
      <c r="D62" s="181"/>
      <c r="E62" s="181">
        <f>'将来負担比率（分子）の構造'!J$45</f>
        <v>2906</v>
      </c>
      <c r="F62" s="181"/>
      <c r="G62" s="181"/>
      <c r="H62" s="181">
        <f>'将来負担比率（分子）の構造'!K$45</f>
        <v>2913</v>
      </c>
      <c r="I62" s="181"/>
      <c r="J62" s="181"/>
      <c r="K62" s="181">
        <f>'将来負担比率（分子）の構造'!L$45</f>
        <v>2895</v>
      </c>
      <c r="L62" s="181"/>
      <c r="M62" s="181"/>
      <c r="N62" s="181">
        <f>'将来負担比率（分子）の構造'!M$45</f>
        <v>2859</v>
      </c>
      <c r="O62" s="181"/>
      <c r="P62" s="181"/>
    </row>
    <row r="63" spans="1:16">
      <c r="A63" s="181" t="s">
        <v>34</v>
      </c>
      <c r="B63" s="181">
        <f>'将来負担比率（分子）の構造'!I$44</f>
        <v>2</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7665</v>
      </c>
      <c r="C64" s="181"/>
      <c r="D64" s="181"/>
      <c r="E64" s="181">
        <f>'将来負担比率（分子）の構造'!J$43</f>
        <v>7585</v>
      </c>
      <c r="F64" s="181"/>
      <c r="G64" s="181"/>
      <c r="H64" s="181">
        <f>'将来負担比率（分子）の構造'!K$43</f>
        <v>6984</v>
      </c>
      <c r="I64" s="181"/>
      <c r="J64" s="181"/>
      <c r="K64" s="181">
        <f>'将来負担比率（分子）の構造'!L$43</f>
        <v>6509</v>
      </c>
      <c r="L64" s="181"/>
      <c r="M64" s="181"/>
      <c r="N64" s="181">
        <f>'将来負担比率（分子）の構造'!M$43</f>
        <v>6037</v>
      </c>
      <c r="O64" s="181"/>
      <c r="P64" s="181"/>
    </row>
    <row r="65" spans="1:16">
      <c r="A65" s="181" t="s">
        <v>32</v>
      </c>
      <c r="B65" s="181">
        <f>'将来負担比率（分子）の構造'!I$42</f>
        <v>577</v>
      </c>
      <c r="C65" s="181"/>
      <c r="D65" s="181"/>
      <c r="E65" s="181">
        <f>'将来負担比率（分子）の構造'!J$42</f>
        <v>323</v>
      </c>
      <c r="F65" s="181"/>
      <c r="G65" s="181"/>
      <c r="H65" s="181">
        <f>'将来負担比率（分子）の構造'!K$42</f>
        <v>90</v>
      </c>
      <c r="I65" s="181"/>
      <c r="J65" s="181"/>
      <c r="K65" s="181">
        <f>'将来負担比率（分子）の構造'!L$42</f>
        <v>85</v>
      </c>
      <c r="L65" s="181"/>
      <c r="M65" s="181"/>
      <c r="N65" s="181">
        <f>'将来負担比率（分子）の構造'!M$42</f>
        <v>79</v>
      </c>
      <c r="O65" s="181"/>
      <c r="P65" s="181"/>
    </row>
    <row r="66" spans="1:16">
      <c r="A66" s="181" t="s">
        <v>31</v>
      </c>
      <c r="B66" s="181">
        <f>'将来負担比率（分子）の構造'!I$41</f>
        <v>20563</v>
      </c>
      <c r="C66" s="181"/>
      <c r="D66" s="181"/>
      <c r="E66" s="181">
        <f>'将来負担比率（分子）の構造'!J$41</f>
        <v>20229</v>
      </c>
      <c r="F66" s="181"/>
      <c r="G66" s="181"/>
      <c r="H66" s="181">
        <f>'将来負担比率（分子）の構造'!K$41</f>
        <v>19665</v>
      </c>
      <c r="I66" s="181"/>
      <c r="J66" s="181"/>
      <c r="K66" s="181">
        <f>'将来負担比率（分子）の構造'!L$41</f>
        <v>19361</v>
      </c>
      <c r="L66" s="181"/>
      <c r="M66" s="181"/>
      <c r="N66" s="181">
        <f>'将来負担比率（分子）の構造'!M$41</f>
        <v>19634</v>
      </c>
      <c r="O66" s="181"/>
      <c r="P66" s="181"/>
    </row>
    <row r="67" spans="1:16">
      <c r="A67" s="181" t="s">
        <v>75</v>
      </c>
      <c r="B67" s="181" t="e">
        <f>NA()</f>
        <v>#N/A</v>
      </c>
      <c r="C67" s="181">
        <f>IF(ISNUMBER('将来負担比率（分子）の構造'!I$53), IF('将来負担比率（分子）の構造'!I$53 &lt; 0, 0, '将来負担比率（分子）の構造'!I$53), NA())</f>
        <v>3727</v>
      </c>
      <c r="D67" s="181" t="e">
        <f>NA()</f>
        <v>#N/A</v>
      </c>
      <c r="E67" s="181" t="e">
        <f>NA()</f>
        <v>#N/A</v>
      </c>
      <c r="F67" s="181">
        <f>IF(ISNUMBER('将来負担比率（分子）の構造'!J$53), IF('将来負担比率（分子）の構造'!J$53 &lt; 0, 0, '将来負担比率（分子）の構造'!J$53), NA())</f>
        <v>3148</v>
      </c>
      <c r="G67" s="181" t="e">
        <f>NA()</f>
        <v>#N/A</v>
      </c>
      <c r="H67" s="181" t="e">
        <f>NA()</f>
        <v>#N/A</v>
      </c>
      <c r="I67" s="181">
        <f>IF(ISNUMBER('将来負担比率（分子）の構造'!K$53), IF('将来負担比率（分子）の構造'!K$53 &lt; 0, 0, '将来負担比率（分子）の構造'!K$53), NA())</f>
        <v>1223</v>
      </c>
      <c r="J67" s="181" t="e">
        <f>NA()</f>
        <v>#N/A</v>
      </c>
      <c r="K67" s="181" t="e">
        <f>NA()</f>
        <v>#N/A</v>
      </c>
      <c r="L67" s="181">
        <f>IF(ISNUMBER('将来負担比率（分子）の構造'!L$53), IF('将来負担比率（分子）の構造'!L$53 &lt; 0, 0, '将来負担比率（分子）の構造'!L$53), NA())</f>
        <v>446</v>
      </c>
      <c r="M67" s="181" t="e">
        <f>NA()</f>
        <v>#N/A</v>
      </c>
      <c r="N67" s="181" t="e">
        <f>NA()</f>
        <v>#N/A</v>
      </c>
      <c r="O67" s="181">
        <f>IF(ISNUMBER('将来負担比率（分子）の構造'!M$53), IF('将来負担比率（分子）の構造'!M$53 &lt; 0, 0, '将来負担比率（分子）の構造'!M$53), NA())</f>
        <v>516</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1754</v>
      </c>
      <c r="C72" s="185">
        <f>基金残高に係る経年分析!G55</f>
        <v>1843</v>
      </c>
      <c r="D72" s="185">
        <f>基金残高に係る経年分析!H55</f>
        <v>1745</v>
      </c>
    </row>
    <row r="73" spans="1:16">
      <c r="A73" s="184" t="s">
        <v>78</v>
      </c>
      <c r="B73" s="185">
        <f>基金残高に係る経年分析!F56</f>
        <v>1</v>
      </c>
      <c r="C73" s="185">
        <f>基金残高に係る経年分析!G56</f>
        <v>1</v>
      </c>
      <c r="D73" s="185">
        <f>基金残高に係る経年分析!H56</f>
        <v>1</v>
      </c>
    </row>
    <row r="74" spans="1:16">
      <c r="A74" s="184" t="s">
        <v>79</v>
      </c>
      <c r="B74" s="185">
        <f>基金残高に係る経年分析!F57</f>
        <v>2010</v>
      </c>
      <c r="C74" s="185">
        <f>基金残高に係る経年分析!G57</f>
        <v>2296</v>
      </c>
      <c r="D74" s="185">
        <f>基金残高に係る経年分析!H57</f>
        <v>2494</v>
      </c>
    </row>
  </sheetData>
  <sheetProtection algorithmName="SHA-512" hashValue="05+Mb8qtVtrOwdXY3s/nqQ8OcYidNJeHPqgBK80iiLWoLsl6UMN6+qJAvKYMUVB8ptOcqksvzbzuVJdHW+5C+Q==" saltValue="kHxxHGC2JxJsQT5NIhGR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225</v>
      </c>
      <c r="DI1" s="798"/>
      <c r="DJ1" s="798"/>
      <c r="DK1" s="798"/>
      <c r="DL1" s="798"/>
      <c r="DM1" s="798"/>
      <c r="DN1" s="799"/>
      <c r="DO1" s="226"/>
      <c r="DP1" s="797" t="s">
        <v>226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227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228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230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231</v>
      </c>
      <c r="S4" s="740"/>
      <c r="T4" s="740"/>
      <c r="U4" s="740"/>
      <c r="V4" s="740"/>
      <c r="W4" s="740"/>
      <c r="X4" s="740"/>
      <c r="Y4" s="741"/>
      <c r="Z4" s="739" t="s">
        <v>232</v>
      </c>
      <c r="AA4" s="740"/>
      <c r="AB4" s="740"/>
      <c r="AC4" s="741"/>
      <c r="AD4" s="739" t="s">
        <v>233</v>
      </c>
      <c r="AE4" s="740"/>
      <c r="AF4" s="740"/>
      <c r="AG4" s="740"/>
      <c r="AH4" s="740"/>
      <c r="AI4" s="740"/>
      <c r="AJ4" s="740"/>
      <c r="AK4" s="741"/>
      <c r="AL4" s="739" t="s">
        <v>232</v>
      </c>
      <c r="AM4" s="740"/>
      <c r="AN4" s="740"/>
      <c r="AO4" s="741"/>
      <c r="AP4" s="800" t="s">
        <v>234</v>
      </c>
      <c r="AQ4" s="800"/>
      <c r="AR4" s="800"/>
      <c r="AS4" s="800"/>
      <c r="AT4" s="800"/>
      <c r="AU4" s="800"/>
      <c r="AV4" s="800"/>
      <c r="AW4" s="800"/>
      <c r="AX4" s="800"/>
      <c r="AY4" s="800"/>
      <c r="AZ4" s="800"/>
      <c r="BA4" s="800"/>
      <c r="BB4" s="800"/>
      <c r="BC4" s="800"/>
      <c r="BD4" s="800"/>
      <c r="BE4" s="800"/>
      <c r="BF4" s="800"/>
      <c r="BG4" s="800" t="s">
        <v>235</v>
      </c>
      <c r="BH4" s="800"/>
      <c r="BI4" s="800"/>
      <c r="BJ4" s="800"/>
      <c r="BK4" s="800"/>
      <c r="BL4" s="800"/>
      <c r="BM4" s="800"/>
      <c r="BN4" s="800"/>
      <c r="BO4" s="800" t="s">
        <v>232</v>
      </c>
      <c r="BP4" s="800"/>
      <c r="BQ4" s="800"/>
      <c r="BR4" s="800"/>
      <c r="BS4" s="800" t="s">
        <v>236</v>
      </c>
      <c r="BT4" s="800"/>
      <c r="BU4" s="800"/>
      <c r="BV4" s="800"/>
      <c r="BW4" s="800"/>
      <c r="BX4" s="800"/>
      <c r="BY4" s="800"/>
      <c r="BZ4" s="800"/>
      <c r="CA4" s="800"/>
      <c r="CB4" s="800"/>
      <c r="CD4" s="782" t="s">
        <v>237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238</v>
      </c>
      <c r="C5" s="745"/>
      <c r="D5" s="745"/>
      <c r="E5" s="745"/>
      <c r="F5" s="745"/>
      <c r="G5" s="745"/>
      <c r="H5" s="745"/>
      <c r="I5" s="745"/>
      <c r="J5" s="745"/>
      <c r="K5" s="745"/>
      <c r="L5" s="745"/>
      <c r="M5" s="745"/>
      <c r="N5" s="745"/>
      <c r="O5" s="745"/>
      <c r="P5" s="745"/>
      <c r="Q5" s="746"/>
      <c r="R5" s="733">
        <v>12108757</v>
      </c>
      <c r="S5" s="734"/>
      <c r="T5" s="734"/>
      <c r="U5" s="734"/>
      <c r="V5" s="734"/>
      <c r="W5" s="734"/>
      <c r="X5" s="734"/>
      <c r="Y5" s="777"/>
      <c r="Z5" s="795">
        <v>43.5</v>
      </c>
      <c r="AA5" s="795"/>
      <c r="AB5" s="795"/>
      <c r="AC5" s="795"/>
      <c r="AD5" s="796">
        <v>11148227</v>
      </c>
      <c r="AE5" s="796"/>
      <c r="AF5" s="796"/>
      <c r="AG5" s="796"/>
      <c r="AH5" s="796"/>
      <c r="AI5" s="796"/>
      <c r="AJ5" s="796"/>
      <c r="AK5" s="796"/>
      <c r="AL5" s="778">
        <v>78.2</v>
      </c>
      <c r="AM5" s="749"/>
      <c r="AN5" s="749"/>
      <c r="AO5" s="779"/>
      <c r="AP5" s="744" t="s">
        <v>239</v>
      </c>
      <c r="AQ5" s="745"/>
      <c r="AR5" s="745"/>
      <c r="AS5" s="745"/>
      <c r="AT5" s="745"/>
      <c r="AU5" s="745"/>
      <c r="AV5" s="745"/>
      <c r="AW5" s="745"/>
      <c r="AX5" s="745"/>
      <c r="AY5" s="745"/>
      <c r="AZ5" s="745"/>
      <c r="BA5" s="745"/>
      <c r="BB5" s="745"/>
      <c r="BC5" s="745"/>
      <c r="BD5" s="745"/>
      <c r="BE5" s="745"/>
      <c r="BF5" s="746"/>
      <c r="BG5" s="678">
        <v>11356375</v>
      </c>
      <c r="BH5" s="679"/>
      <c r="BI5" s="679"/>
      <c r="BJ5" s="679"/>
      <c r="BK5" s="679"/>
      <c r="BL5" s="679"/>
      <c r="BM5" s="679"/>
      <c r="BN5" s="680"/>
      <c r="BO5" s="715">
        <v>93.8</v>
      </c>
      <c r="BP5" s="715"/>
      <c r="BQ5" s="715"/>
      <c r="BR5" s="715"/>
      <c r="BS5" s="716">
        <v>215954</v>
      </c>
      <c r="BT5" s="716"/>
      <c r="BU5" s="716"/>
      <c r="BV5" s="716"/>
      <c r="BW5" s="716"/>
      <c r="BX5" s="716"/>
      <c r="BY5" s="716"/>
      <c r="BZ5" s="716"/>
      <c r="CA5" s="716"/>
      <c r="CB5" s="775"/>
      <c r="CD5" s="782" t="s">
        <v>234</v>
      </c>
      <c r="CE5" s="783"/>
      <c r="CF5" s="783"/>
      <c r="CG5" s="783"/>
      <c r="CH5" s="783"/>
      <c r="CI5" s="783"/>
      <c r="CJ5" s="783"/>
      <c r="CK5" s="783"/>
      <c r="CL5" s="783"/>
      <c r="CM5" s="783"/>
      <c r="CN5" s="783"/>
      <c r="CO5" s="783"/>
      <c r="CP5" s="783"/>
      <c r="CQ5" s="784"/>
      <c r="CR5" s="782" t="s">
        <v>240</v>
      </c>
      <c r="CS5" s="783"/>
      <c r="CT5" s="783"/>
      <c r="CU5" s="783"/>
      <c r="CV5" s="783"/>
      <c r="CW5" s="783"/>
      <c r="CX5" s="783"/>
      <c r="CY5" s="784"/>
      <c r="CZ5" s="782" t="s">
        <v>232</v>
      </c>
      <c r="DA5" s="783"/>
      <c r="DB5" s="783"/>
      <c r="DC5" s="784"/>
      <c r="DD5" s="782" t="s">
        <v>241</v>
      </c>
      <c r="DE5" s="783"/>
      <c r="DF5" s="783"/>
      <c r="DG5" s="783"/>
      <c r="DH5" s="783"/>
      <c r="DI5" s="783"/>
      <c r="DJ5" s="783"/>
      <c r="DK5" s="783"/>
      <c r="DL5" s="783"/>
      <c r="DM5" s="783"/>
      <c r="DN5" s="783"/>
      <c r="DO5" s="783"/>
      <c r="DP5" s="784"/>
      <c r="DQ5" s="782" t="s">
        <v>242</v>
      </c>
      <c r="DR5" s="783"/>
      <c r="DS5" s="783"/>
      <c r="DT5" s="783"/>
      <c r="DU5" s="783"/>
      <c r="DV5" s="783"/>
      <c r="DW5" s="783"/>
      <c r="DX5" s="783"/>
      <c r="DY5" s="783"/>
      <c r="DZ5" s="783"/>
      <c r="EA5" s="783"/>
      <c r="EB5" s="783"/>
      <c r="EC5" s="784"/>
    </row>
    <row r="6" spans="2:143" ht="11.25" customHeight="1">
      <c r="B6" s="675" t="s">
        <v>243</v>
      </c>
      <c r="C6" s="676"/>
      <c r="D6" s="676"/>
      <c r="E6" s="676"/>
      <c r="F6" s="676"/>
      <c r="G6" s="676"/>
      <c r="H6" s="676"/>
      <c r="I6" s="676"/>
      <c r="J6" s="676"/>
      <c r="K6" s="676"/>
      <c r="L6" s="676"/>
      <c r="M6" s="676"/>
      <c r="N6" s="676"/>
      <c r="O6" s="676"/>
      <c r="P6" s="676"/>
      <c r="Q6" s="677"/>
      <c r="R6" s="678">
        <v>233812</v>
      </c>
      <c r="S6" s="679"/>
      <c r="T6" s="679"/>
      <c r="U6" s="679"/>
      <c r="V6" s="679"/>
      <c r="W6" s="679"/>
      <c r="X6" s="679"/>
      <c r="Y6" s="680"/>
      <c r="Z6" s="715">
        <v>0.8</v>
      </c>
      <c r="AA6" s="715"/>
      <c r="AB6" s="715"/>
      <c r="AC6" s="715"/>
      <c r="AD6" s="716">
        <v>233812</v>
      </c>
      <c r="AE6" s="716"/>
      <c r="AF6" s="716"/>
      <c r="AG6" s="716"/>
      <c r="AH6" s="716"/>
      <c r="AI6" s="716"/>
      <c r="AJ6" s="716"/>
      <c r="AK6" s="716"/>
      <c r="AL6" s="681">
        <v>1.6</v>
      </c>
      <c r="AM6" s="682"/>
      <c r="AN6" s="682"/>
      <c r="AO6" s="717"/>
      <c r="AP6" s="675" t="s">
        <v>244</v>
      </c>
      <c r="AQ6" s="676"/>
      <c r="AR6" s="676"/>
      <c r="AS6" s="676"/>
      <c r="AT6" s="676"/>
      <c r="AU6" s="676"/>
      <c r="AV6" s="676"/>
      <c r="AW6" s="676"/>
      <c r="AX6" s="676"/>
      <c r="AY6" s="676"/>
      <c r="AZ6" s="676"/>
      <c r="BA6" s="676"/>
      <c r="BB6" s="676"/>
      <c r="BC6" s="676"/>
      <c r="BD6" s="676"/>
      <c r="BE6" s="676"/>
      <c r="BF6" s="677"/>
      <c r="BG6" s="678">
        <v>11356375</v>
      </c>
      <c r="BH6" s="679"/>
      <c r="BI6" s="679"/>
      <c r="BJ6" s="679"/>
      <c r="BK6" s="679"/>
      <c r="BL6" s="679"/>
      <c r="BM6" s="679"/>
      <c r="BN6" s="680"/>
      <c r="BO6" s="715">
        <v>93.8</v>
      </c>
      <c r="BP6" s="715"/>
      <c r="BQ6" s="715"/>
      <c r="BR6" s="715"/>
      <c r="BS6" s="716">
        <v>215954</v>
      </c>
      <c r="BT6" s="716"/>
      <c r="BU6" s="716"/>
      <c r="BV6" s="716"/>
      <c r="BW6" s="716"/>
      <c r="BX6" s="716"/>
      <c r="BY6" s="716"/>
      <c r="BZ6" s="716"/>
      <c r="CA6" s="716"/>
      <c r="CB6" s="775"/>
      <c r="CD6" s="736" t="s">
        <v>245</v>
      </c>
      <c r="CE6" s="737"/>
      <c r="CF6" s="737"/>
      <c r="CG6" s="737"/>
      <c r="CH6" s="737"/>
      <c r="CI6" s="737"/>
      <c r="CJ6" s="737"/>
      <c r="CK6" s="737"/>
      <c r="CL6" s="737"/>
      <c r="CM6" s="737"/>
      <c r="CN6" s="737"/>
      <c r="CO6" s="737"/>
      <c r="CP6" s="737"/>
      <c r="CQ6" s="738"/>
      <c r="CR6" s="678">
        <v>248143</v>
      </c>
      <c r="CS6" s="679"/>
      <c r="CT6" s="679"/>
      <c r="CU6" s="679"/>
      <c r="CV6" s="679"/>
      <c r="CW6" s="679"/>
      <c r="CX6" s="679"/>
      <c r="CY6" s="680"/>
      <c r="CZ6" s="778">
        <v>0.9</v>
      </c>
      <c r="DA6" s="749"/>
      <c r="DB6" s="749"/>
      <c r="DC6" s="781"/>
      <c r="DD6" s="684" t="s">
        <v>246</v>
      </c>
      <c r="DE6" s="679"/>
      <c r="DF6" s="679"/>
      <c r="DG6" s="679"/>
      <c r="DH6" s="679"/>
      <c r="DI6" s="679"/>
      <c r="DJ6" s="679"/>
      <c r="DK6" s="679"/>
      <c r="DL6" s="679"/>
      <c r="DM6" s="679"/>
      <c r="DN6" s="679"/>
      <c r="DO6" s="679"/>
      <c r="DP6" s="680"/>
      <c r="DQ6" s="684">
        <v>248143</v>
      </c>
      <c r="DR6" s="679"/>
      <c r="DS6" s="679"/>
      <c r="DT6" s="679"/>
      <c r="DU6" s="679"/>
      <c r="DV6" s="679"/>
      <c r="DW6" s="679"/>
      <c r="DX6" s="679"/>
      <c r="DY6" s="679"/>
      <c r="DZ6" s="679"/>
      <c r="EA6" s="679"/>
      <c r="EB6" s="679"/>
      <c r="EC6" s="722"/>
    </row>
    <row r="7" spans="2:143" ht="11.25" customHeight="1">
      <c r="B7" s="675" t="s">
        <v>247</v>
      </c>
      <c r="C7" s="676"/>
      <c r="D7" s="676"/>
      <c r="E7" s="676"/>
      <c r="F7" s="676"/>
      <c r="G7" s="676"/>
      <c r="H7" s="676"/>
      <c r="I7" s="676"/>
      <c r="J7" s="676"/>
      <c r="K7" s="676"/>
      <c r="L7" s="676"/>
      <c r="M7" s="676"/>
      <c r="N7" s="676"/>
      <c r="O7" s="676"/>
      <c r="P7" s="676"/>
      <c r="Q7" s="677"/>
      <c r="R7" s="678">
        <v>9757</v>
      </c>
      <c r="S7" s="679"/>
      <c r="T7" s="679"/>
      <c r="U7" s="679"/>
      <c r="V7" s="679"/>
      <c r="W7" s="679"/>
      <c r="X7" s="679"/>
      <c r="Y7" s="680"/>
      <c r="Z7" s="715">
        <v>0</v>
      </c>
      <c r="AA7" s="715"/>
      <c r="AB7" s="715"/>
      <c r="AC7" s="715"/>
      <c r="AD7" s="716">
        <v>9757</v>
      </c>
      <c r="AE7" s="716"/>
      <c r="AF7" s="716"/>
      <c r="AG7" s="716"/>
      <c r="AH7" s="716"/>
      <c r="AI7" s="716"/>
      <c r="AJ7" s="716"/>
      <c r="AK7" s="716"/>
      <c r="AL7" s="681">
        <v>0.1</v>
      </c>
      <c r="AM7" s="682"/>
      <c r="AN7" s="682"/>
      <c r="AO7" s="717"/>
      <c r="AP7" s="675" t="s">
        <v>248</v>
      </c>
      <c r="AQ7" s="676"/>
      <c r="AR7" s="676"/>
      <c r="AS7" s="676"/>
      <c r="AT7" s="676"/>
      <c r="AU7" s="676"/>
      <c r="AV7" s="676"/>
      <c r="AW7" s="676"/>
      <c r="AX7" s="676"/>
      <c r="AY7" s="676"/>
      <c r="AZ7" s="676"/>
      <c r="BA7" s="676"/>
      <c r="BB7" s="676"/>
      <c r="BC7" s="676"/>
      <c r="BD7" s="676"/>
      <c r="BE7" s="676"/>
      <c r="BF7" s="677"/>
      <c r="BG7" s="678">
        <v>5550418</v>
      </c>
      <c r="BH7" s="679"/>
      <c r="BI7" s="679"/>
      <c r="BJ7" s="679"/>
      <c r="BK7" s="679"/>
      <c r="BL7" s="679"/>
      <c r="BM7" s="679"/>
      <c r="BN7" s="680"/>
      <c r="BO7" s="715">
        <v>45.8</v>
      </c>
      <c r="BP7" s="715"/>
      <c r="BQ7" s="715"/>
      <c r="BR7" s="715"/>
      <c r="BS7" s="716">
        <v>215954</v>
      </c>
      <c r="BT7" s="716"/>
      <c r="BU7" s="716"/>
      <c r="BV7" s="716"/>
      <c r="BW7" s="716"/>
      <c r="BX7" s="716"/>
      <c r="BY7" s="716"/>
      <c r="BZ7" s="716"/>
      <c r="CA7" s="716"/>
      <c r="CB7" s="775"/>
      <c r="CD7" s="711" t="s">
        <v>249</v>
      </c>
      <c r="CE7" s="712"/>
      <c r="CF7" s="712"/>
      <c r="CG7" s="712"/>
      <c r="CH7" s="712"/>
      <c r="CI7" s="712"/>
      <c r="CJ7" s="712"/>
      <c r="CK7" s="712"/>
      <c r="CL7" s="712"/>
      <c r="CM7" s="712"/>
      <c r="CN7" s="712"/>
      <c r="CO7" s="712"/>
      <c r="CP7" s="712"/>
      <c r="CQ7" s="713"/>
      <c r="CR7" s="678">
        <v>4576477</v>
      </c>
      <c r="CS7" s="679"/>
      <c r="CT7" s="679"/>
      <c r="CU7" s="679"/>
      <c r="CV7" s="679"/>
      <c r="CW7" s="679"/>
      <c r="CX7" s="679"/>
      <c r="CY7" s="680"/>
      <c r="CZ7" s="715">
        <v>17</v>
      </c>
      <c r="DA7" s="715"/>
      <c r="DB7" s="715"/>
      <c r="DC7" s="715"/>
      <c r="DD7" s="684">
        <v>61541</v>
      </c>
      <c r="DE7" s="679"/>
      <c r="DF7" s="679"/>
      <c r="DG7" s="679"/>
      <c r="DH7" s="679"/>
      <c r="DI7" s="679"/>
      <c r="DJ7" s="679"/>
      <c r="DK7" s="679"/>
      <c r="DL7" s="679"/>
      <c r="DM7" s="679"/>
      <c r="DN7" s="679"/>
      <c r="DO7" s="679"/>
      <c r="DP7" s="680"/>
      <c r="DQ7" s="684">
        <v>3653601</v>
      </c>
      <c r="DR7" s="679"/>
      <c r="DS7" s="679"/>
      <c r="DT7" s="679"/>
      <c r="DU7" s="679"/>
      <c r="DV7" s="679"/>
      <c r="DW7" s="679"/>
      <c r="DX7" s="679"/>
      <c r="DY7" s="679"/>
      <c r="DZ7" s="679"/>
      <c r="EA7" s="679"/>
      <c r="EB7" s="679"/>
      <c r="EC7" s="722"/>
    </row>
    <row r="8" spans="2:143" ht="11.25" customHeight="1">
      <c r="B8" s="675" t="s">
        <v>250</v>
      </c>
      <c r="C8" s="676"/>
      <c r="D8" s="676"/>
      <c r="E8" s="676"/>
      <c r="F8" s="676"/>
      <c r="G8" s="676"/>
      <c r="H8" s="676"/>
      <c r="I8" s="676"/>
      <c r="J8" s="676"/>
      <c r="K8" s="676"/>
      <c r="L8" s="676"/>
      <c r="M8" s="676"/>
      <c r="N8" s="676"/>
      <c r="O8" s="676"/>
      <c r="P8" s="676"/>
      <c r="Q8" s="677"/>
      <c r="R8" s="678">
        <v>67806</v>
      </c>
      <c r="S8" s="679"/>
      <c r="T8" s="679"/>
      <c r="U8" s="679"/>
      <c r="V8" s="679"/>
      <c r="W8" s="679"/>
      <c r="X8" s="679"/>
      <c r="Y8" s="680"/>
      <c r="Z8" s="715">
        <v>0.2</v>
      </c>
      <c r="AA8" s="715"/>
      <c r="AB8" s="715"/>
      <c r="AC8" s="715"/>
      <c r="AD8" s="716">
        <v>67806</v>
      </c>
      <c r="AE8" s="716"/>
      <c r="AF8" s="716"/>
      <c r="AG8" s="716"/>
      <c r="AH8" s="716"/>
      <c r="AI8" s="716"/>
      <c r="AJ8" s="716"/>
      <c r="AK8" s="716"/>
      <c r="AL8" s="681">
        <v>0.5</v>
      </c>
      <c r="AM8" s="682"/>
      <c r="AN8" s="682"/>
      <c r="AO8" s="717"/>
      <c r="AP8" s="675" t="s">
        <v>251</v>
      </c>
      <c r="AQ8" s="676"/>
      <c r="AR8" s="676"/>
      <c r="AS8" s="676"/>
      <c r="AT8" s="676"/>
      <c r="AU8" s="676"/>
      <c r="AV8" s="676"/>
      <c r="AW8" s="676"/>
      <c r="AX8" s="676"/>
      <c r="AY8" s="676"/>
      <c r="AZ8" s="676"/>
      <c r="BA8" s="676"/>
      <c r="BB8" s="676"/>
      <c r="BC8" s="676"/>
      <c r="BD8" s="676"/>
      <c r="BE8" s="676"/>
      <c r="BF8" s="677"/>
      <c r="BG8" s="678">
        <v>136235</v>
      </c>
      <c r="BH8" s="679"/>
      <c r="BI8" s="679"/>
      <c r="BJ8" s="679"/>
      <c r="BK8" s="679"/>
      <c r="BL8" s="679"/>
      <c r="BM8" s="679"/>
      <c r="BN8" s="680"/>
      <c r="BO8" s="715">
        <v>1.1000000000000001</v>
      </c>
      <c r="BP8" s="715"/>
      <c r="BQ8" s="715"/>
      <c r="BR8" s="715"/>
      <c r="BS8" s="684" t="s">
        <v>252</v>
      </c>
      <c r="BT8" s="679"/>
      <c r="BU8" s="679"/>
      <c r="BV8" s="679"/>
      <c r="BW8" s="679"/>
      <c r="BX8" s="679"/>
      <c r="BY8" s="679"/>
      <c r="BZ8" s="679"/>
      <c r="CA8" s="679"/>
      <c r="CB8" s="722"/>
      <c r="CD8" s="711" t="s">
        <v>253</v>
      </c>
      <c r="CE8" s="712"/>
      <c r="CF8" s="712"/>
      <c r="CG8" s="712"/>
      <c r="CH8" s="712"/>
      <c r="CI8" s="712"/>
      <c r="CJ8" s="712"/>
      <c r="CK8" s="712"/>
      <c r="CL8" s="712"/>
      <c r="CM8" s="712"/>
      <c r="CN8" s="712"/>
      <c r="CO8" s="712"/>
      <c r="CP8" s="712"/>
      <c r="CQ8" s="713"/>
      <c r="CR8" s="678">
        <v>9063728</v>
      </c>
      <c r="CS8" s="679"/>
      <c r="CT8" s="679"/>
      <c r="CU8" s="679"/>
      <c r="CV8" s="679"/>
      <c r="CW8" s="679"/>
      <c r="CX8" s="679"/>
      <c r="CY8" s="680"/>
      <c r="CZ8" s="715">
        <v>33.799999999999997</v>
      </c>
      <c r="DA8" s="715"/>
      <c r="DB8" s="715"/>
      <c r="DC8" s="715"/>
      <c r="DD8" s="684">
        <v>116040</v>
      </c>
      <c r="DE8" s="679"/>
      <c r="DF8" s="679"/>
      <c r="DG8" s="679"/>
      <c r="DH8" s="679"/>
      <c r="DI8" s="679"/>
      <c r="DJ8" s="679"/>
      <c r="DK8" s="679"/>
      <c r="DL8" s="679"/>
      <c r="DM8" s="679"/>
      <c r="DN8" s="679"/>
      <c r="DO8" s="679"/>
      <c r="DP8" s="680"/>
      <c r="DQ8" s="684">
        <v>5295082</v>
      </c>
      <c r="DR8" s="679"/>
      <c r="DS8" s="679"/>
      <c r="DT8" s="679"/>
      <c r="DU8" s="679"/>
      <c r="DV8" s="679"/>
      <c r="DW8" s="679"/>
      <c r="DX8" s="679"/>
      <c r="DY8" s="679"/>
      <c r="DZ8" s="679"/>
      <c r="EA8" s="679"/>
      <c r="EB8" s="679"/>
      <c r="EC8" s="722"/>
    </row>
    <row r="9" spans="2:143" ht="11.25" customHeight="1">
      <c r="B9" s="675" t="s">
        <v>254</v>
      </c>
      <c r="C9" s="676"/>
      <c r="D9" s="676"/>
      <c r="E9" s="676"/>
      <c r="F9" s="676"/>
      <c r="G9" s="676"/>
      <c r="H9" s="676"/>
      <c r="I9" s="676"/>
      <c r="J9" s="676"/>
      <c r="K9" s="676"/>
      <c r="L9" s="676"/>
      <c r="M9" s="676"/>
      <c r="N9" s="676"/>
      <c r="O9" s="676"/>
      <c r="P9" s="676"/>
      <c r="Q9" s="677"/>
      <c r="R9" s="678">
        <v>34953</v>
      </c>
      <c r="S9" s="679"/>
      <c r="T9" s="679"/>
      <c r="U9" s="679"/>
      <c r="V9" s="679"/>
      <c r="W9" s="679"/>
      <c r="X9" s="679"/>
      <c r="Y9" s="680"/>
      <c r="Z9" s="715">
        <v>0.1</v>
      </c>
      <c r="AA9" s="715"/>
      <c r="AB9" s="715"/>
      <c r="AC9" s="715"/>
      <c r="AD9" s="716">
        <v>34953</v>
      </c>
      <c r="AE9" s="716"/>
      <c r="AF9" s="716"/>
      <c r="AG9" s="716"/>
      <c r="AH9" s="716"/>
      <c r="AI9" s="716"/>
      <c r="AJ9" s="716"/>
      <c r="AK9" s="716"/>
      <c r="AL9" s="681">
        <v>0.2</v>
      </c>
      <c r="AM9" s="682"/>
      <c r="AN9" s="682"/>
      <c r="AO9" s="717"/>
      <c r="AP9" s="675" t="s">
        <v>255</v>
      </c>
      <c r="AQ9" s="676"/>
      <c r="AR9" s="676"/>
      <c r="AS9" s="676"/>
      <c r="AT9" s="676"/>
      <c r="AU9" s="676"/>
      <c r="AV9" s="676"/>
      <c r="AW9" s="676"/>
      <c r="AX9" s="676"/>
      <c r="AY9" s="676"/>
      <c r="AZ9" s="676"/>
      <c r="BA9" s="676"/>
      <c r="BB9" s="676"/>
      <c r="BC9" s="676"/>
      <c r="BD9" s="676"/>
      <c r="BE9" s="676"/>
      <c r="BF9" s="677"/>
      <c r="BG9" s="678">
        <v>4112312</v>
      </c>
      <c r="BH9" s="679"/>
      <c r="BI9" s="679"/>
      <c r="BJ9" s="679"/>
      <c r="BK9" s="679"/>
      <c r="BL9" s="679"/>
      <c r="BM9" s="679"/>
      <c r="BN9" s="680"/>
      <c r="BO9" s="715">
        <v>34</v>
      </c>
      <c r="BP9" s="715"/>
      <c r="BQ9" s="715"/>
      <c r="BR9" s="715"/>
      <c r="BS9" s="684" t="s">
        <v>252</v>
      </c>
      <c r="BT9" s="679"/>
      <c r="BU9" s="679"/>
      <c r="BV9" s="679"/>
      <c r="BW9" s="679"/>
      <c r="BX9" s="679"/>
      <c r="BY9" s="679"/>
      <c r="BZ9" s="679"/>
      <c r="CA9" s="679"/>
      <c r="CB9" s="722"/>
      <c r="CD9" s="711" t="s">
        <v>256</v>
      </c>
      <c r="CE9" s="712"/>
      <c r="CF9" s="712"/>
      <c r="CG9" s="712"/>
      <c r="CH9" s="712"/>
      <c r="CI9" s="712"/>
      <c r="CJ9" s="712"/>
      <c r="CK9" s="712"/>
      <c r="CL9" s="712"/>
      <c r="CM9" s="712"/>
      <c r="CN9" s="712"/>
      <c r="CO9" s="712"/>
      <c r="CP9" s="712"/>
      <c r="CQ9" s="713"/>
      <c r="CR9" s="678">
        <v>2307357</v>
      </c>
      <c r="CS9" s="679"/>
      <c r="CT9" s="679"/>
      <c r="CU9" s="679"/>
      <c r="CV9" s="679"/>
      <c r="CW9" s="679"/>
      <c r="CX9" s="679"/>
      <c r="CY9" s="680"/>
      <c r="CZ9" s="715">
        <v>8.6</v>
      </c>
      <c r="DA9" s="715"/>
      <c r="DB9" s="715"/>
      <c r="DC9" s="715"/>
      <c r="DD9" s="684">
        <v>259496</v>
      </c>
      <c r="DE9" s="679"/>
      <c r="DF9" s="679"/>
      <c r="DG9" s="679"/>
      <c r="DH9" s="679"/>
      <c r="DI9" s="679"/>
      <c r="DJ9" s="679"/>
      <c r="DK9" s="679"/>
      <c r="DL9" s="679"/>
      <c r="DM9" s="679"/>
      <c r="DN9" s="679"/>
      <c r="DO9" s="679"/>
      <c r="DP9" s="680"/>
      <c r="DQ9" s="684">
        <v>1873306</v>
      </c>
      <c r="DR9" s="679"/>
      <c r="DS9" s="679"/>
      <c r="DT9" s="679"/>
      <c r="DU9" s="679"/>
      <c r="DV9" s="679"/>
      <c r="DW9" s="679"/>
      <c r="DX9" s="679"/>
      <c r="DY9" s="679"/>
      <c r="DZ9" s="679"/>
      <c r="EA9" s="679"/>
      <c r="EB9" s="679"/>
      <c r="EC9" s="722"/>
    </row>
    <row r="10" spans="2:143" ht="11.25" customHeight="1">
      <c r="B10" s="675" t="s">
        <v>257</v>
      </c>
      <c r="C10" s="676"/>
      <c r="D10" s="676"/>
      <c r="E10" s="676"/>
      <c r="F10" s="676"/>
      <c r="G10" s="676"/>
      <c r="H10" s="676"/>
      <c r="I10" s="676"/>
      <c r="J10" s="676"/>
      <c r="K10" s="676"/>
      <c r="L10" s="676"/>
      <c r="M10" s="676"/>
      <c r="N10" s="676"/>
      <c r="O10" s="676"/>
      <c r="P10" s="676"/>
      <c r="Q10" s="677"/>
      <c r="R10" s="678" t="s">
        <v>252</v>
      </c>
      <c r="S10" s="679"/>
      <c r="T10" s="679"/>
      <c r="U10" s="679"/>
      <c r="V10" s="679"/>
      <c r="W10" s="679"/>
      <c r="X10" s="679"/>
      <c r="Y10" s="680"/>
      <c r="Z10" s="715" t="s">
        <v>246</v>
      </c>
      <c r="AA10" s="715"/>
      <c r="AB10" s="715"/>
      <c r="AC10" s="715"/>
      <c r="AD10" s="716" t="s">
        <v>252</v>
      </c>
      <c r="AE10" s="716"/>
      <c r="AF10" s="716"/>
      <c r="AG10" s="716"/>
      <c r="AH10" s="716"/>
      <c r="AI10" s="716"/>
      <c r="AJ10" s="716"/>
      <c r="AK10" s="716"/>
      <c r="AL10" s="681" t="s">
        <v>246</v>
      </c>
      <c r="AM10" s="682"/>
      <c r="AN10" s="682"/>
      <c r="AO10" s="717"/>
      <c r="AP10" s="675" t="s">
        <v>258</v>
      </c>
      <c r="AQ10" s="676"/>
      <c r="AR10" s="676"/>
      <c r="AS10" s="676"/>
      <c r="AT10" s="676"/>
      <c r="AU10" s="676"/>
      <c r="AV10" s="676"/>
      <c r="AW10" s="676"/>
      <c r="AX10" s="676"/>
      <c r="AY10" s="676"/>
      <c r="AZ10" s="676"/>
      <c r="BA10" s="676"/>
      <c r="BB10" s="676"/>
      <c r="BC10" s="676"/>
      <c r="BD10" s="676"/>
      <c r="BE10" s="676"/>
      <c r="BF10" s="677"/>
      <c r="BG10" s="678">
        <v>190248</v>
      </c>
      <c r="BH10" s="679"/>
      <c r="BI10" s="679"/>
      <c r="BJ10" s="679"/>
      <c r="BK10" s="679"/>
      <c r="BL10" s="679"/>
      <c r="BM10" s="679"/>
      <c r="BN10" s="680"/>
      <c r="BO10" s="715">
        <v>1.6</v>
      </c>
      <c r="BP10" s="715"/>
      <c r="BQ10" s="715"/>
      <c r="BR10" s="715"/>
      <c r="BS10" s="684" t="s">
        <v>252</v>
      </c>
      <c r="BT10" s="679"/>
      <c r="BU10" s="679"/>
      <c r="BV10" s="679"/>
      <c r="BW10" s="679"/>
      <c r="BX10" s="679"/>
      <c r="BY10" s="679"/>
      <c r="BZ10" s="679"/>
      <c r="CA10" s="679"/>
      <c r="CB10" s="722"/>
      <c r="CD10" s="711" t="s">
        <v>259</v>
      </c>
      <c r="CE10" s="712"/>
      <c r="CF10" s="712"/>
      <c r="CG10" s="712"/>
      <c r="CH10" s="712"/>
      <c r="CI10" s="712"/>
      <c r="CJ10" s="712"/>
      <c r="CK10" s="712"/>
      <c r="CL10" s="712"/>
      <c r="CM10" s="712"/>
      <c r="CN10" s="712"/>
      <c r="CO10" s="712"/>
      <c r="CP10" s="712"/>
      <c r="CQ10" s="713"/>
      <c r="CR10" s="678">
        <v>5210</v>
      </c>
      <c r="CS10" s="679"/>
      <c r="CT10" s="679"/>
      <c r="CU10" s="679"/>
      <c r="CV10" s="679"/>
      <c r="CW10" s="679"/>
      <c r="CX10" s="679"/>
      <c r="CY10" s="680"/>
      <c r="CZ10" s="715">
        <v>0</v>
      </c>
      <c r="DA10" s="715"/>
      <c r="DB10" s="715"/>
      <c r="DC10" s="715"/>
      <c r="DD10" s="684" t="s">
        <v>252</v>
      </c>
      <c r="DE10" s="679"/>
      <c r="DF10" s="679"/>
      <c r="DG10" s="679"/>
      <c r="DH10" s="679"/>
      <c r="DI10" s="679"/>
      <c r="DJ10" s="679"/>
      <c r="DK10" s="679"/>
      <c r="DL10" s="679"/>
      <c r="DM10" s="679"/>
      <c r="DN10" s="679"/>
      <c r="DO10" s="679"/>
      <c r="DP10" s="680"/>
      <c r="DQ10" s="684">
        <v>210</v>
      </c>
      <c r="DR10" s="679"/>
      <c r="DS10" s="679"/>
      <c r="DT10" s="679"/>
      <c r="DU10" s="679"/>
      <c r="DV10" s="679"/>
      <c r="DW10" s="679"/>
      <c r="DX10" s="679"/>
      <c r="DY10" s="679"/>
      <c r="DZ10" s="679"/>
      <c r="EA10" s="679"/>
      <c r="EB10" s="679"/>
      <c r="EC10" s="722"/>
    </row>
    <row r="11" spans="2:143" ht="11.25" customHeight="1">
      <c r="B11" s="675" t="s">
        <v>260</v>
      </c>
      <c r="C11" s="676"/>
      <c r="D11" s="676"/>
      <c r="E11" s="676"/>
      <c r="F11" s="676"/>
      <c r="G11" s="676"/>
      <c r="H11" s="676"/>
      <c r="I11" s="676"/>
      <c r="J11" s="676"/>
      <c r="K11" s="676"/>
      <c r="L11" s="676"/>
      <c r="M11" s="676"/>
      <c r="N11" s="676"/>
      <c r="O11" s="676"/>
      <c r="P11" s="676"/>
      <c r="Q11" s="677"/>
      <c r="R11" s="678">
        <v>1307181</v>
      </c>
      <c r="S11" s="679"/>
      <c r="T11" s="679"/>
      <c r="U11" s="679"/>
      <c r="V11" s="679"/>
      <c r="W11" s="679"/>
      <c r="X11" s="679"/>
      <c r="Y11" s="680"/>
      <c r="Z11" s="681">
        <v>4.7</v>
      </c>
      <c r="AA11" s="682"/>
      <c r="AB11" s="682"/>
      <c r="AC11" s="683"/>
      <c r="AD11" s="684">
        <v>1307181</v>
      </c>
      <c r="AE11" s="679"/>
      <c r="AF11" s="679"/>
      <c r="AG11" s="679"/>
      <c r="AH11" s="679"/>
      <c r="AI11" s="679"/>
      <c r="AJ11" s="679"/>
      <c r="AK11" s="680"/>
      <c r="AL11" s="681">
        <v>9.1999999999999993</v>
      </c>
      <c r="AM11" s="682"/>
      <c r="AN11" s="682"/>
      <c r="AO11" s="717"/>
      <c r="AP11" s="675" t="s">
        <v>261</v>
      </c>
      <c r="AQ11" s="676"/>
      <c r="AR11" s="676"/>
      <c r="AS11" s="676"/>
      <c r="AT11" s="676"/>
      <c r="AU11" s="676"/>
      <c r="AV11" s="676"/>
      <c r="AW11" s="676"/>
      <c r="AX11" s="676"/>
      <c r="AY11" s="676"/>
      <c r="AZ11" s="676"/>
      <c r="BA11" s="676"/>
      <c r="BB11" s="676"/>
      <c r="BC11" s="676"/>
      <c r="BD11" s="676"/>
      <c r="BE11" s="676"/>
      <c r="BF11" s="677"/>
      <c r="BG11" s="678">
        <v>1111623</v>
      </c>
      <c r="BH11" s="679"/>
      <c r="BI11" s="679"/>
      <c r="BJ11" s="679"/>
      <c r="BK11" s="679"/>
      <c r="BL11" s="679"/>
      <c r="BM11" s="679"/>
      <c r="BN11" s="680"/>
      <c r="BO11" s="715">
        <v>9.1999999999999993</v>
      </c>
      <c r="BP11" s="715"/>
      <c r="BQ11" s="715"/>
      <c r="BR11" s="715"/>
      <c r="BS11" s="684">
        <v>215954</v>
      </c>
      <c r="BT11" s="679"/>
      <c r="BU11" s="679"/>
      <c r="BV11" s="679"/>
      <c r="BW11" s="679"/>
      <c r="BX11" s="679"/>
      <c r="BY11" s="679"/>
      <c r="BZ11" s="679"/>
      <c r="CA11" s="679"/>
      <c r="CB11" s="722"/>
      <c r="CD11" s="711" t="s">
        <v>262</v>
      </c>
      <c r="CE11" s="712"/>
      <c r="CF11" s="712"/>
      <c r="CG11" s="712"/>
      <c r="CH11" s="712"/>
      <c r="CI11" s="712"/>
      <c r="CJ11" s="712"/>
      <c r="CK11" s="712"/>
      <c r="CL11" s="712"/>
      <c r="CM11" s="712"/>
      <c r="CN11" s="712"/>
      <c r="CO11" s="712"/>
      <c r="CP11" s="712"/>
      <c r="CQ11" s="713"/>
      <c r="CR11" s="678">
        <v>256467</v>
      </c>
      <c r="CS11" s="679"/>
      <c r="CT11" s="679"/>
      <c r="CU11" s="679"/>
      <c r="CV11" s="679"/>
      <c r="CW11" s="679"/>
      <c r="CX11" s="679"/>
      <c r="CY11" s="680"/>
      <c r="CZ11" s="715">
        <v>1</v>
      </c>
      <c r="DA11" s="715"/>
      <c r="DB11" s="715"/>
      <c r="DC11" s="715"/>
      <c r="DD11" s="684">
        <v>154556</v>
      </c>
      <c r="DE11" s="679"/>
      <c r="DF11" s="679"/>
      <c r="DG11" s="679"/>
      <c r="DH11" s="679"/>
      <c r="DI11" s="679"/>
      <c r="DJ11" s="679"/>
      <c r="DK11" s="679"/>
      <c r="DL11" s="679"/>
      <c r="DM11" s="679"/>
      <c r="DN11" s="679"/>
      <c r="DO11" s="679"/>
      <c r="DP11" s="680"/>
      <c r="DQ11" s="684">
        <v>169333</v>
      </c>
      <c r="DR11" s="679"/>
      <c r="DS11" s="679"/>
      <c r="DT11" s="679"/>
      <c r="DU11" s="679"/>
      <c r="DV11" s="679"/>
      <c r="DW11" s="679"/>
      <c r="DX11" s="679"/>
      <c r="DY11" s="679"/>
      <c r="DZ11" s="679"/>
      <c r="EA11" s="679"/>
      <c r="EB11" s="679"/>
      <c r="EC11" s="722"/>
    </row>
    <row r="12" spans="2:143" ht="11.25" customHeight="1">
      <c r="B12" s="675" t="s">
        <v>263</v>
      </c>
      <c r="C12" s="676"/>
      <c r="D12" s="676"/>
      <c r="E12" s="676"/>
      <c r="F12" s="676"/>
      <c r="G12" s="676"/>
      <c r="H12" s="676"/>
      <c r="I12" s="676"/>
      <c r="J12" s="676"/>
      <c r="K12" s="676"/>
      <c r="L12" s="676"/>
      <c r="M12" s="676"/>
      <c r="N12" s="676"/>
      <c r="O12" s="676"/>
      <c r="P12" s="676"/>
      <c r="Q12" s="677"/>
      <c r="R12" s="678">
        <v>20480</v>
      </c>
      <c r="S12" s="679"/>
      <c r="T12" s="679"/>
      <c r="U12" s="679"/>
      <c r="V12" s="679"/>
      <c r="W12" s="679"/>
      <c r="X12" s="679"/>
      <c r="Y12" s="680"/>
      <c r="Z12" s="715">
        <v>0.1</v>
      </c>
      <c r="AA12" s="715"/>
      <c r="AB12" s="715"/>
      <c r="AC12" s="715"/>
      <c r="AD12" s="716">
        <v>20480</v>
      </c>
      <c r="AE12" s="716"/>
      <c r="AF12" s="716"/>
      <c r="AG12" s="716"/>
      <c r="AH12" s="716"/>
      <c r="AI12" s="716"/>
      <c r="AJ12" s="716"/>
      <c r="AK12" s="716"/>
      <c r="AL12" s="681">
        <v>0.1</v>
      </c>
      <c r="AM12" s="682"/>
      <c r="AN12" s="682"/>
      <c r="AO12" s="717"/>
      <c r="AP12" s="675" t="s">
        <v>264</v>
      </c>
      <c r="AQ12" s="676"/>
      <c r="AR12" s="676"/>
      <c r="AS12" s="676"/>
      <c r="AT12" s="676"/>
      <c r="AU12" s="676"/>
      <c r="AV12" s="676"/>
      <c r="AW12" s="676"/>
      <c r="AX12" s="676"/>
      <c r="AY12" s="676"/>
      <c r="AZ12" s="676"/>
      <c r="BA12" s="676"/>
      <c r="BB12" s="676"/>
      <c r="BC12" s="676"/>
      <c r="BD12" s="676"/>
      <c r="BE12" s="676"/>
      <c r="BF12" s="677"/>
      <c r="BG12" s="678">
        <v>5255691</v>
      </c>
      <c r="BH12" s="679"/>
      <c r="BI12" s="679"/>
      <c r="BJ12" s="679"/>
      <c r="BK12" s="679"/>
      <c r="BL12" s="679"/>
      <c r="BM12" s="679"/>
      <c r="BN12" s="680"/>
      <c r="BO12" s="715">
        <v>43.4</v>
      </c>
      <c r="BP12" s="715"/>
      <c r="BQ12" s="715"/>
      <c r="BR12" s="715"/>
      <c r="BS12" s="684" t="s">
        <v>252</v>
      </c>
      <c r="BT12" s="679"/>
      <c r="BU12" s="679"/>
      <c r="BV12" s="679"/>
      <c r="BW12" s="679"/>
      <c r="BX12" s="679"/>
      <c r="BY12" s="679"/>
      <c r="BZ12" s="679"/>
      <c r="CA12" s="679"/>
      <c r="CB12" s="722"/>
      <c r="CD12" s="711" t="s">
        <v>265</v>
      </c>
      <c r="CE12" s="712"/>
      <c r="CF12" s="712"/>
      <c r="CG12" s="712"/>
      <c r="CH12" s="712"/>
      <c r="CI12" s="712"/>
      <c r="CJ12" s="712"/>
      <c r="CK12" s="712"/>
      <c r="CL12" s="712"/>
      <c r="CM12" s="712"/>
      <c r="CN12" s="712"/>
      <c r="CO12" s="712"/>
      <c r="CP12" s="712"/>
      <c r="CQ12" s="713"/>
      <c r="CR12" s="678">
        <v>1022166</v>
      </c>
      <c r="CS12" s="679"/>
      <c r="CT12" s="679"/>
      <c r="CU12" s="679"/>
      <c r="CV12" s="679"/>
      <c r="CW12" s="679"/>
      <c r="CX12" s="679"/>
      <c r="CY12" s="680"/>
      <c r="CZ12" s="715">
        <v>3.8</v>
      </c>
      <c r="DA12" s="715"/>
      <c r="DB12" s="715"/>
      <c r="DC12" s="715"/>
      <c r="DD12" s="684">
        <v>305302</v>
      </c>
      <c r="DE12" s="679"/>
      <c r="DF12" s="679"/>
      <c r="DG12" s="679"/>
      <c r="DH12" s="679"/>
      <c r="DI12" s="679"/>
      <c r="DJ12" s="679"/>
      <c r="DK12" s="679"/>
      <c r="DL12" s="679"/>
      <c r="DM12" s="679"/>
      <c r="DN12" s="679"/>
      <c r="DO12" s="679"/>
      <c r="DP12" s="680"/>
      <c r="DQ12" s="684">
        <v>384656</v>
      </c>
      <c r="DR12" s="679"/>
      <c r="DS12" s="679"/>
      <c r="DT12" s="679"/>
      <c r="DU12" s="679"/>
      <c r="DV12" s="679"/>
      <c r="DW12" s="679"/>
      <c r="DX12" s="679"/>
      <c r="DY12" s="679"/>
      <c r="DZ12" s="679"/>
      <c r="EA12" s="679"/>
      <c r="EB12" s="679"/>
      <c r="EC12" s="722"/>
    </row>
    <row r="13" spans="2:143" ht="11.25" customHeight="1">
      <c r="B13" s="675" t="s">
        <v>266</v>
      </c>
      <c r="C13" s="676"/>
      <c r="D13" s="676"/>
      <c r="E13" s="676"/>
      <c r="F13" s="676"/>
      <c r="G13" s="676"/>
      <c r="H13" s="676"/>
      <c r="I13" s="676"/>
      <c r="J13" s="676"/>
      <c r="K13" s="676"/>
      <c r="L13" s="676"/>
      <c r="M13" s="676"/>
      <c r="N13" s="676"/>
      <c r="O13" s="676"/>
      <c r="P13" s="676"/>
      <c r="Q13" s="677"/>
      <c r="R13" s="678" t="s">
        <v>246</v>
      </c>
      <c r="S13" s="679"/>
      <c r="T13" s="679"/>
      <c r="U13" s="679"/>
      <c r="V13" s="679"/>
      <c r="W13" s="679"/>
      <c r="X13" s="679"/>
      <c r="Y13" s="680"/>
      <c r="Z13" s="715" t="s">
        <v>246</v>
      </c>
      <c r="AA13" s="715"/>
      <c r="AB13" s="715"/>
      <c r="AC13" s="715"/>
      <c r="AD13" s="716" t="s">
        <v>252</v>
      </c>
      <c r="AE13" s="716"/>
      <c r="AF13" s="716"/>
      <c r="AG13" s="716"/>
      <c r="AH13" s="716"/>
      <c r="AI13" s="716"/>
      <c r="AJ13" s="716"/>
      <c r="AK13" s="716"/>
      <c r="AL13" s="681" t="s">
        <v>246</v>
      </c>
      <c r="AM13" s="682"/>
      <c r="AN13" s="682"/>
      <c r="AO13" s="717"/>
      <c r="AP13" s="675" t="s">
        <v>267</v>
      </c>
      <c r="AQ13" s="676"/>
      <c r="AR13" s="676"/>
      <c r="AS13" s="676"/>
      <c r="AT13" s="676"/>
      <c r="AU13" s="676"/>
      <c r="AV13" s="676"/>
      <c r="AW13" s="676"/>
      <c r="AX13" s="676"/>
      <c r="AY13" s="676"/>
      <c r="AZ13" s="676"/>
      <c r="BA13" s="676"/>
      <c r="BB13" s="676"/>
      <c r="BC13" s="676"/>
      <c r="BD13" s="676"/>
      <c r="BE13" s="676"/>
      <c r="BF13" s="677"/>
      <c r="BG13" s="678">
        <v>5212693</v>
      </c>
      <c r="BH13" s="679"/>
      <c r="BI13" s="679"/>
      <c r="BJ13" s="679"/>
      <c r="BK13" s="679"/>
      <c r="BL13" s="679"/>
      <c r="BM13" s="679"/>
      <c r="BN13" s="680"/>
      <c r="BO13" s="715">
        <v>43</v>
      </c>
      <c r="BP13" s="715"/>
      <c r="BQ13" s="715"/>
      <c r="BR13" s="715"/>
      <c r="BS13" s="684" t="s">
        <v>246</v>
      </c>
      <c r="BT13" s="679"/>
      <c r="BU13" s="679"/>
      <c r="BV13" s="679"/>
      <c r="BW13" s="679"/>
      <c r="BX13" s="679"/>
      <c r="BY13" s="679"/>
      <c r="BZ13" s="679"/>
      <c r="CA13" s="679"/>
      <c r="CB13" s="722"/>
      <c r="CD13" s="711" t="s">
        <v>268</v>
      </c>
      <c r="CE13" s="712"/>
      <c r="CF13" s="712"/>
      <c r="CG13" s="712"/>
      <c r="CH13" s="712"/>
      <c r="CI13" s="712"/>
      <c r="CJ13" s="712"/>
      <c r="CK13" s="712"/>
      <c r="CL13" s="712"/>
      <c r="CM13" s="712"/>
      <c r="CN13" s="712"/>
      <c r="CO13" s="712"/>
      <c r="CP13" s="712"/>
      <c r="CQ13" s="713"/>
      <c r="CR13" s="678">
        <v>2273427</v>
      </c>
      <c r="CS13" s="679"/>
      <c r="CT13" s="679"/>
      <c r="CU13" s="679"/>
      <c r="CV13" s="679"/>
      <c r="CW13" s="679"/>
      <c r="CX13" s="679"/>
      <c r="CY13" s="680"/>
      <c r="CZ13" s="715">
        <v>8.5</v>
      </c>
      <c r="DA13" s="715"/>
      <c r="DB13" s="715"/>
      <c r="DC13" s="715"/>
      <c r="DD13" s="684">
        <v>750367</v>
      </c>
      <c r="DE13" s="679"/>
      <c r="DF13" s="679"/>
      <c r="DG13" s="679"/>
      <c r="DH13" s="679"/>
      <c r="DI13" s="679"/>
      <c r="DJ13" s="679"/>
      <c r="DK13" s="679"/>
      <c r="DL13" s="679"/>
      <c r="DM13" s="679"/>
      <c r="DN13" s="679"/>
      <c r="DO13" s="679"/>
      <c r="DP13" s="680"/>
      <c r="DQ13" s="684">
        <v>1943010</v>
      </c>
      <c r="DR13" s="679"/>
      <c r="DS13" s="679"/>
      <c r="DT13" s="679"/>
      <c r="DU13" s="679"/>
      <c r="DV13" s="679"/>
      <c r="DW13" s="679"/>
      <c r="DX13" s="679"/>
      <c r="DY13" s="679"/>
      <c r="DZ13" s="679"/>
      <c r="EA13" s="679"/>
      <c r="EB13" s="679"/>
      <c r="EC13" s="722"/>
    </row>
    <row r="14" spans="2:143" ht="11.25" customHeight="1">
      <c r="B14" s="675" t="s">
        <v>269</v>
      </c>
      <c r="C14" s="676"/>
      <c r="D14" s="676"/>
      <c r="E14" s="676"/>
      <c r="F14" s="676"/>
      <c r="G14" s="676"/>
      <c r="H14" s="676"/>
      <c r="I14" s="676"/>
      <c r="J14" s="676"/>
      <c r="K14" s="676"/>
      <c r="L14" s="676"/>
      <c r="M14" s="676"/>
      <c r="N14" s="676"/>
      <c r="O14" s="676"/>
      <c r="P14" s="676"/>
      <c r="Q14" s="677"/>
      <c r="R14" s="678">
        <v>69461</v>
      </c>
      <c r="S14" s="679"/>
      <c r="T14" s="679"/>
      <c r="U14" s="679"/>
      <c r="V14" s="679"/>
      <c r="W14" s="679"/>
      <c r="X14" s="679"/>
      <c r="Y14" s="680"/>
      <c r="Z14" s="715">
        <v>0.2</v>
      </c>
      <c r="AA14" s="715"/>
      <c r="AB14" s="715"/>
      <c r="AC14" s="715"/>
      <c r="AD14" s="716">
        <v>69461</v>
      </c>
      <c r="AE14" s="716"/>
      <c r="AF14" s="716"/>
      <c r="AG14" s="716"/>
      <c r="AH14" s="716"/>
      <c r="AI14" s="716"/>
      <c r="AJ14" s="716"/>
      <c r="AK14" s="716"/>
      <c r="AL14" s="681">
        <v>0.5</v>
      </c>
      <c r="AM14" s="682"/>
      <c r="AN14" s="682"/>
      <c r="AO14" s="717"/>
      <c r="AP14" s="675" t="s">
        <v>270</v>
      </c>
      <c r="AQ14" s="676"/>
      <c r="AR14" s="676"/>
      <c r="AS14" s="676"/>
      <c r="AT14" s="676"/>
      <c r="AU14" s="676"/>
      <c r="AV14" s="676"/>
      <c r="AW14" s="676"/>
      <c r="AX14" s="676"/>
      <c r="AY14" s="676"/>
      <c r="AZ14" s="676"/>
      <c r="BA14" s="676"/>
      <c r="BB14" s="676"/>
      <c r="BC14" s="676"/>
      <c r="BD14" s="676"/>
      <c r="BE14" s="676"/>
      <c r="BF14" s="677"/>
      <c r="BG14" s="678">
        <v>166189</v>
      </c>
      <c r="BH14" s="679"/>
      <c r="BI14" s="679"/>
      <c r="BJ14" s="679"/>
      <c r="BK14" s="679"/>
      <c r="BL14" s="679"/>
      <c r="BM14" s="679"/>
      <c r="BN14" s="680"/>
      <c r="BO14" s="715">
        <v>1.4</v>
      </c>
      <c r="BP14" s="715"/>
      <c r="BQ14" s="715"/>
      <c r="BR14" s="715"/>
      <c r="BS14" s="684" t="s">
        <v>246</v>
      </c>
      <c r="BT14" s="679"/>
      <c r="BU14" s="679"/>
      <c r="BV14" s="679"/>
      <c r="BW14" s="679"/>
      <c r="BX14" s="679"/>
      <c r="BY14" s="679"/>
      <c r="BZ14" s="679"/>
      <c r="CA14" s="679"/>
      <c r="CB14" s="722"/>
      <c r="CD14" s="711" t="s">
        <v>271</v>
      </c>
      <c r="CE14" s="712"/>
      <c r="CF14" s="712"/>
      <c r="CG14" s="712"/>
      <c r="CH14" s="712"/>
      <c r="CI14" s="712"/>
      <c r="CJ14" s="712"/>
      <c r="CK14" s="712"/>
      <c r="CL14" s="712"/>
      <c r="CM14" s="712"/>
      <c r="CN14" s="712"/>
      <c r="CO14" s="712"/>
      <c r="CP14" s="712"/>
      <c r="CQ14" s="713"/>
      <c r="CR14" s="678">
        <v>889479</v>
      </c>
      <c r="CS14" s="679"/>
      <c r="CT14" s="679"/>
      <c r="CU14" s="679"/>
      <c r="CV14" s="679"/>
      <c r="CW14" s="679"/>
      <c r="CX14" s="679"/>
      <c r="CY14" s="680"/>
      <c r="CZ14" s="715">
        <v>3.3</v>
      </c>
      <c r="DA14" s="715"/>
      <c r="DB14" s="715"/>
      <c r="DC14" s="715"/>
      <c r="DD14" s="684">
        <v>67388</v>
      </c>
      <c r="DE14" s="679"/>
      <c r="DF14" s="679"/>
      <c r="DG14" s="679"/>
      <c r="DH14" s="679"/>
      <c r="DI14" s="679"/>
      <c r="DJ14" s="679"/>
      <c r="DK14" s="679"/>
      <c r="DL14" s="679"/>
      <c r="DM14" s="679"/>
      <c r="DN14" s="679"/>
      <c r="DO14" s="679"/>
      <c r="DP14" s="680"/>
      <c r="DQ14" s="684">
        <v>861599</v>
      </c>
      <c r="DR14" s="679"/>
      <c r="DS14" s="679"/>
      <c r="DT14" s="679"/>
      <c r="DU14" s="679"/>
      <c r="DV14" s="679"/>
      <c r="DW14" s="679"/>
      <c r="DX14" s="679"/>
      <c r="DY14" s="679"/>
      <c r="DZ14" s="679"/>
      <c r="EA14" s="679"/>
      <c r="EB14" s="679"/>
      <c r="EC14" s="722"/>
    </row>
    <row r="15" spans="2:143" ht="11.25" customHeight="1">
      <c r="B15" s="675" t="s">
        <v>272</v>
      </c>
      <c r="C15" s="676"/>
      <c r="D15" s="676"/>
      <c r="E15" s="676"/>
      <c r="F15" s="676"/>
      <c r="G15" s="676"/>
      <c r="H15" s="676"/>
      <c r="I15" s="676"/>
      <c r="J15" s="676"/>
      <c r="K15" s="676"/>
      <c r="L15" s="676"/>
      <c r="M15" s="676"/>
      <c r="N15" s="676"/>
      <c r="O15" s="676"/>
      <c r="P15" s="676"/>
      <c r="Q15" s="677"/>
      <c r="R15" s="678" t="s">
        <v>246</v>
      </c>
      <c r="S15" s="679"/>
      <c r="T15" s="679"/>
      <c r="U15" s="679"/>
      <c r="V15" s="679"/>
      <c r="W15" s="679"/>
      <c r="X15" s="679"/>
      <c r="Y15" s="680"/>
      <c r="Z15" s="715" t="s">
        <v>246</v>
      </c>
      <c r="AA15" s="715"/>
      <c r="AB15" s="715"/>
      <c r="AC15" s="715"/>
      <c r="AD15" s="716" t="s">
        <v>246</v>
      </c>
      <c r="AE15" s="716"/>
      <c r="AF15" s="716"/>
      <c r="AG15" s="716"/>
      <c r="AH15" s="716"/>
      <c r="AI15" s="716"/>
      <c r="AJ15" s="716"/>
      <c r="AK15" s="716"/>
      <c r="AL15" s="681" t="s">
        <v>141</v>
      </c>
      <c r="AM15" s="682"/>
      <c r="AN15" s="682"/>
      <c r="AO15" s="717"/>
      <c r="AP15" s="675" t="s">
        <v>273</v>
      </c>
      <c r="AQ15" s="676"/>
      <c r="AR15" s="676"/>
      <c r="AS15" s="676"/>
      <c r="AT15" s="676"/>
      <c r="AU15" s="676"/>
      <c r="AV15" s="676"/>
      <c r="AW15" s="676"/>
      <c r="AX15" s="676"/>
      <c r="AY15" s="676"/>
      <c r="AZ15" s="676"/>
      <c r="BA15" s="676"/>
      <c r="BB15" s="676"/>
      <c r="BC15" s="676"/>
      <c r="BD15" s="676"/>
      <c r="BE15" s="676"/>
      <c r="BF15" s="677"/>
      <c r="BG15" s="678">
        <v>384077</v>
      </c>
      <c r="BH15" s="679"/>
      <c r="BI15" s="679"/>
      <c r="BJ15" s="679"/>
      <c r="BK15" s="679"/>
      <c r="BL15" s="679"/>
      <c r="BM15" s="679"/>
      <c r="BN15" s="680"/>
      <c r="BO15" s="715">
        <v>3.2</v>
      </c>
      <c r="BP15" s="715"/>
      <c r="BQ15" s="715"/>
      <c r="BR15" s="715"/>
      <c r="BS15" s="684" t="s">
        <v>252</v>
      </c>
      <c r="BT15" s="679"/>
      <c r="BU15" s="679"/>
      <c r="BV15" s="679"/>
      <c r="BW15" s="679"/>
      <c r="BX15" s="679"/>
      <c r="BY15" s="679"/>
      <c r="BZ15" s="679"/>
      <c r="CA15" s="679"/>
      <c r="CB15" s="722"/>
      <c r="CD15" s="711" t="s">
        <v>274</v>
      </c>
      <c r="CE15" s="712"/>
      <c r="CF15" s="712"/>
      <c r="CG15" s="712"/>
      <c r="CH15" s="712"/>
      <c r="CI15" s="712"/>
      <c r="CJ15" s="712"/>
      <c r="CK15" s="712"/>
      <c r="CL15" s="712"/>
      <c r="CM15" s="712"/>
      <c r="CN15" s="712"/>
      <c r="CO15" s="712"/>
      <c r="CP15" s="712"/>
      <c r="CQ15" s="713"/>
      <c r="CR15" s="678">
        <v>4128547</v>
      </c>
      <c r="CS15" s="679"/>
      <c r="CT15" s="679"/>
      <c r="CU15" s="679"/>
      <c r="CV15" s="679"/>
      <c r="CW15" s="679"/>
      <c r="CX15" s="679"/>
      <c r="CY15" s="680"/>
      <c r="CZ15" s="715">
        <v>15.4</v>
      </c>
      <c r="DA15" s="715"/>
      <c r="DB15" s="715"/>
      <c r="DC15" s="715"/>
      <c r="DD15" s="684">
        <v>1879174</v>
      </c>
      <c r="DE15" s="679"/>
      <c r="DF15" s="679"/>
      <c r="DG15" s="679"/>
      <c r="DH15" s="679"/>
      <c r="DI15" s="679"/>
      <c r="DJ15" s="679"/>
      <c r="DK15" s="679"/>
      <c r="DL15" s="679"/>
      <c r="DM15" s="679"/>
      <c r="DN15" s="679"/>
      <c r="DO15" s="679"/>
      <c r="DP15" s="680"/>
      <c r="DQ15" s="684">
        <v>2000360</v>
      </c>
      <c r="DR15" s="679"/>
      <c r="DS15" s="679"/>
      <c r="DT15" s="679"/>
      <c r="DU15" s="679"/>
      <c r="DV15" s="679"/>
      <c r="DW15" s="679"/>
      <c r="DX15" s="679"/>
      <c r="DY15" s="679"/>
      <c r="DZ15" s="679"/>
      <c r="EA15" s="679"/>
      <c r="EB15" s="679"/>
      <c r="EC15" s="722"/>
    </row>
    <row r="16" spans="2:143" ht="11.25" customHeight="1">
      <c r="B16" s="675" t="s">
        <v>275</v>
      </c>
      <c r="C16" s="676"/>
      <c r="D16" s="676"/>
      <c r="E16" s="676"/>
      <c r="F16" s="676"/>
      <c r="G16" s="676"/>
      <c r="H16" s="676"/>
      <c r="I16" s="676"/>
      <c r="J16" s="676"/>
      <c r="K16" s="676"/>
      <c r="L16" s="676"/>
      <c r="M16" s="676"/>
      <c r="N16" s="676"/>
      <c r="O16" s="676"/>
      <c r="P16" s="676"/>
      <c r="Q16" s="677"/>
      <c r="R16" s="678">
        <v>21423</v>
      </c>
      <c r="S16" s="679"/>
      <c r="T16" s="679"/>
      <c r="U16" s="679"/>
      <c r="V16" s="679"/>
      <c r="W16" s="679"/>
      <c r="X16" s="679"/>
      <c r="Y16" s="680"/>
      <c r="Z16" s="715">
        <v>0.1</v>
      </c>
      <c r="AA16" s="715"/>
      <c r="AB16" s="715"/>
      <c r="AC16" s="715"/>
      <c r="AD16" s="716">
        <v>21423</v>
      </c>
      <c r="AE16" s="716"/>
      <c r="AF16" s="716"/>
      <c r="AG16" s="716"/>
      <c r="AH16" s="716"/>
      <c r="AI16" s="716"/>
      <c r="AJ16" s="716"/>
      <c r="AK16" s="716"/>
      <c r="AL16" s="681">
        <v>0.2</v>
      </c>
      <c r="AM16" s="682"/>
      <c r="AN16" s="682"/>
      <c r="AO16" s="717"/>
      <c r="AP16" s="675" t="s">
        <v>276</v>
      </c>
      <c r="AQ16" s="676"/>
      <c r="AR16" s="676"/>
      <c r="AS16" s="676"/>
      <c r="AT16" s="676"/>
      <c r="AU16" s="676"/>
      <c r="AV16" s="676"/>
      <c r="AW16" s="676"/>
      <c r="AX16" s="676"/>
      <c r="AY16" s="676"/>
      <c r="AZ16" s="676"/>
      <c r="BA16" s="676"/>
      <c r="BB16" s="676"/>
      <c r="BC16" s="676"/>
      <c r="BD16" s="676"/>
      <c r="BE16" s="676"/>
      <c r="BF16" s="677"/>
      <c r="BG16" s="678" t="s">
        <v>246</v>
      </c>
      <c r="BH16" s="679"/>
      <c r="BI16" s="679"/>
      <c r="BJ16" s="679"/>
      <c r="BK16" s="679"/>
      <c r="BL16" s="679"/>
      <c r="BM16" s="679"/>
      <c r="BN16" s="680"/>
      <c r="BO16" s="715" t="s">
        <v>252</v>
      </c>
      <c r="BP16" s="715"/>
      <c r="BQ16" s="715"/>
      <c r="BR16" s="715"/>
      <c r="BS16" s="684" t="s">
        <v>246</v>
      </c>
      <c r="BT16" s="679"/>
      <c r="BU16" s="679"/>
      <c r="BV16" s="679"/>
      <c r="BW16" s="679"/>
      <c r="BX16" s="679"/>
      <c r="BY16" s="679"/>
      <c r="BZ16" s="679"/>
      <c r="CA16" s="679"/>
      <c r="CB16" s="722"/>
      <c r="CD16" s="711" t="s">
        <v>277</v>
      </c>
      <c r="CE16" s="712"/>
      <c r="CF16" s="712"/>
      <c r="CG16" s="712"/>
      <c r="CH16" s="712"/>
      <c r="CI16" s="712"/>
      <c r="CJ16" s="712"/>
      <c r="CK16" s="712"/>
      <c r="CL16" s="712"/>
      <c r="CM16" s="712"/>
      <c r="CN16" s="712"/>
      <c r="CO16" s="712"/>
      <c r="CP16" s="712"/>
      <c r="CQ16" s="713"/>
      <c r="CR16" s="678">
        <v>1948</v>
      </c>
      <c r="CS16" s="679"/>
      <c r="CT16" s="679"/>
      <c r="CU16" s="679"/>
      <c r="CV16" s="679"/>
      <c r="CW16" s="679"/>
      <c r="CX16" s="679"/>
      <c r="CY16" s="680"/>
      <c r="CZ16" s="715">
        <v>0</v>
      </c>
      <c r="DA16" s="715"/>
      <c r="DB16" s="715"/>
      <c r="DC16" s="715"/>
      <c r="DD16" s="684" t="s">
        <v>246</v>
      </c>
      <c r="DE16" s="679"/>
      <c r="DF16" s="679"/>
      <c r="DG16" s="679"/>
      <c r="DH16" s="679"/>
      <c r="DI16" s="679"/>
      <c r="DJ16" s="679"/>
      <c r="DK16" s="679"/>
      <c r="DL16" s="679"/>
      <c r="DM16" s="679"/>
      <c r="DN16" s="679"/>
      <c r="DO16" s="679"/>
      <c r="DP16" s="680"/>
      <c r="DQ16" s="684">
        <v>1948</v>
      </c>
      <c r="DR16" s="679"/>
      <c r="DS16" s="679"/>
      <c r="DT16" s="679"/>
      <c r="DU16" s="679"/>
      <c r="DV16" s="679"/>
      <c r="DW16" s="679"/>
      <c r="DX16" s="679"/>
      <c r="DY16" s="679"/>
      <c r="DZ16" s="679"/>
      <c r="EA16" s="679"/>
      <c r="EB16" s="679"/>
      <c r="EC16" s="722"/>
    </row>
    <row r="17" spans="2:133" ht="11.25" customHeight="1">
      <c r="B17" s="675" t="s">
        <v>278</v>
      </c>
      <c r="C17" s="676"/>
      <c r="D17" s="676"/>
      <c r="E17" s="676"/>
      <c r="F17" s="676"/>
      <c r="G17" s="676"/>
      <c r="H17" s="676"/>
      <c r="I17" s="676"/>
      <c r="J17" s="676"/>
      <c r="K17" s="676"/>
      <c r="L17" s="676"/>
      <c r="M17" s="676"/>
      <c r="N17" s="676"/>
      <c r="O17" s="676"/>
      <c r="P17" s="676"/>
      <c r="Q17" s="677"/>
      <c r="R17" s="678">
        <v>244714</v>
      </c>
      <c r="S17" s="679"/>
      <c r="T17" s="679"/>
      <c r="U17" s="679"/>
      <c r="V17" s="679"/>
      <c r="W17" s="679"/>
      <c r="X17" s="679"/>
      <c r="Y17" s="680"/>
      <c r="Z17" s="715">
        <v>0.9</v>
      </c>
      <c r="AA17" s="715"/>
      <c r="AB17" s="715"/>
      <c r="AC17" s="715"/>
      <c r="AD17" s="716">
        <v>244714</v>
      </c>
      <c r="AE17" s="716"/>
      <c r="AF17" s="716"/>
      <c r="AG17" s="716"/>
      <c r="AH17" s="716"/>
      <c r="AI17" s="716"/>
      <c r="AJ17" s="716"/>
      <c r="AK17" s="716"/>
      <c r="AL17" s="681">
        <v>1.7</v>
      </c>
      <c r="AM17" s="682"/>
      <c r="AN17" s="682"/>
      <c r="AO17" s="717"/>
      <c r="AP17" s="675" t="s">
        <v>279</v>
      </c>
      <c r="AQ17" s="676"/>
      <c r="AR17" s="676"/>
      <c r="AS17" s="676"/>
      <c r="AT17" s="676"/>
      <c r="AU17" s="676"/>
      <c r="AV17" s="676"/>
      <c r="AW17" s="676"/>
      <c r="AX17" s="676"/>
      <c r="AY17" s="676"/>
      <c r="AZ17" s="676"/>
      <c r="BA17" s="676"/>
      <c r="BB17" s="676"/>
      <c r="BC17" s="676"/>
      <c r="BD17" s="676"/>
      <c r="BE17" s="676"/>
      <c r="BF17" s="677"/>
      <c r="BG17" s="678" t="s">
        <v>252</v>
      </c>
      <c r="BH17" s="679"/>
      <c r="BI17" s="679"/>
      <c r="BJ17" s="679"/>
      <c r="BK17" s="679"/>
      <c r="BL17" s="679"/>
      <c r="BM17" s="679"/>
      <c r="BN17" s="680"/>
      <c r="BO17" s="715" t="s">
        <v>246</v>
      </c>
      <c r="BP17" s="715"/>
      <c r="BQ17" s="715"/>
      <c r="BR17" s="715"/>
      <c r="BS17" s="684" t="s">
        <v>252</v>
      </c>
      <c r="BT17" s="679"/>
      <c r="BU17" s="679"/>
      <c r="BV17" s="679"/>
      <c r="BW17" s="679"/>
      <c r="BX17" s="679"/>
      <c r="BY17" s="679"/>
      <c r="BZ17" s="679"/>
      <c r="CA17" s="679"/>
      <c r="CB17" s="722"/>
      <c r="CD17" s="711" t="s">
        <v>280</v>
      </c>
      <c r="CE17" s="712"/>
      <c r="CF17" s="712"/>
      <c r="CG17" s="712"/>
      <c r="CH17" s="712"/>
      <c r="CI17" s="712"/>
      <c r="CJ17" s="712"/>
      <c r="CK17" s="712"/>
      <c r="CL17" s="712"/>
      <c r="CM17" s="712"/>
      <c r="CN17" s="712"/>
      <c r="CO17" s="712"/>
      <c r="CP17" s="712"/>
      <c r="CQ17" s="713"/>
      <c r="CR17" s="678">
        <v>2080568</v>
      </c>
      <c r="CS17" s="679"/>
      <c r="CT17" s="679"/>
      <c r="CU17" s="679"/>
      <c r="CV17" s="679"/>
      <c r="CW17" s="679"/>
      <c r="CX17" s="679"/>
      <c r="CY17" s="680"/>
      <c r="CZ17" s="715">
        <v>7.7</v>
      </c>
      <c r="DA17" s="715"/>
      <c r="DB17" s="715"/>
      <c r="DC17" s="715"/>
      <c r="DD17" s="684" t="s">
        <v>252</v>
      </c>
      <c r="DE17" s="679"/>
      <c r="DF17" s="679"/>
      <c r="DG17" s="679"/>
      <c r="DH17" s="679"/>
      <c r="DI17" s="679"/>
      <c r="DJ17" s="679"/>
      <c r="DK17" s="679"/>
      <c r="DL17" s="679"/>
      <c r="DM17" s="679"/>
      <c r="DN17" s="679"/>
      <c r="DO17" s="679"/>
      <c r="DP17" s="680"/>
      <c r="DQ17" s="684">
        <v>2080568</v>
      </c>
      <c r="DR17" s="679"/>
      <c r="DS17" s="679"/>
      <c r="DT17" s="679"/>
      <c r="DU17" s="679"/>
      <c r="DV17" s="679"/>
      <c r="DW17" s="679"/>
      <c r="DX17" s="679"/>
      <c r="DY17" s="679"/>
      <c r="DZ17" s="679"/>
      <c r="EA17" s="679"/>
      <c r="EB17" s="679"/>
      <c r="EC17" s="722"/>
    </row>
    <row r="18" spans="2:133" ht="11.25" customHeight="1">
      <c r="B18" s="675" t="s">
        <v>281</v>
      </c>
      <c r="C18" s="676"/>
      <c r="D18" s="676"/>
      <c r="E18" s="676"/>
      <c r="F18" s="676"/>
      <c r="G18" s="676"/>
      <c r="H18" s="676"/>
      <c r="I18" s="676"/>
      <c r="J18" s="676"/>
      <c r="K18" s="676"/>
      <c r="L18" s="676"/>
      <c r="M18" s="676"/>
      <c r="N18" s="676"/>
      <c r="O18" s="676"/>
      <c r="P18" s="676"/>
      <c r="Q18" s="677"/>
      <c r="R18" s="678">
        <v>68279</v>
      </c>
      <c r="S18" s="679"/>
      <c r="T18" s="679"/>
      <c r="U18" s="679"/>
      <c r="V18" s="679"/>
      <c r="W18" s="679"/>
      <c r="X18" s="679"/>
      <c r="Y18" s="680"/>
      <c r="Z18" s="715">
        <v>0.2</v>
      </c>
      <c r="AA18" s="715"/>
      <c r="AB18" s="715"/>
      <c r="AC18" s="715"/>
      <c r="AD18" s="716">
        <v>68279</v>
      </c>
      <c r="AE18" s="716"/>
      <c r="AF18" s="716"/>
      <c r="AG18" s="716"/>
      <c r="AH18" s="716"/>
      <c r="AI18" s="716"/>
      <c r="AJ18" s="716"/>
      <c r="AK18" s="716"/>
      <c r="AL18" s="681">
        <v>0.5</v>
      </c>
      <c r="AM18" s="682"/>
      <c r="AN18" s="682"/>
      <c r="AO18" s="717"/>
      <c r="AP18" s="675" t="s">
        <v>282</v>
      </c>
      <c r="AQ18" s="676"/>
      <c r="AR18" s="676"/>
      <c r="AS18" s="676"/>
      <c r="AT18" s="676"/>
      <c r="AU18" s="676"/>
      <c r="AV18" s="676"/>
      <c r="AW18" s="676"/>
      <c r="AX18" s="676"/>
      <c r="AY18" s="676"/>
      <c r="AZ18" s="676"/>
      <c r="BA18" s="676"/>
      <c r="BB18" s="676"/>
      <c r="BC18" s="676"/>
      <c r="BD18" s="676"/>
      <c r="BE18" s="676"/>
      <c r="BF18" s="677"/>
      <c r="BG18" s="678" t="s">
        <v>252</v>
      </c>
      <c r="BH18" s="679"/>
      <c r="BI18" s="679"/>
      <c r="BJ18" s="679"/>
      <c r="BK18" s="679"/>
      <c r="BL18" s="679"/>
      <c r="BM18" s="679"/>
      <c r="BN18" s="680"/>
      <c r="BO18" s="715" t="s">
        <v>246</v>
      </c>
      <c r="BP18" s="715"/>
      <c r="BQ18" s="715"/>
      <c r="BR18" s="715"/>
      <c r="BS18" s="684" t="s">
        <v>252</v>
      </c>
      <c r="BT18" s="679"/>
      <c r="BU18" s="679"/>
      <c r="BV18" s="679"/>
      <c r="BW18" s="679"/>
      <c r="BX18" s="679"/>
      <c r="BY18" s="679"/>
      <c r="BZ18" s="679"/>
      <c r="CA18" s="679"/>
      <c r="CB18" s="722"/>
      <c r="CD18" s="711" t="s">
        <v>283</v>
      </c>
      <c r="CE18" s="712"/>
      <c r="CF18" s="712"/>
      <c r="CG18" s="712"/>
      <c r="CH18" s="712"/>
      <c r="CI18" s="712"/>
      <c r="CJ18" s="712"/>
      <c r="CK18" s="712"/>
      <c r="CL18" s="712"/>
      <c r="CM18" s="712"/>
      <c r="CN18" s="712"/>
      <c r="CO18" s="712"/>
      <c r="CP18" s="712"/>
      <c r="CQ18" s="713"/>
      <c r="CR18" s="678" t="s">
        <v>252</v>
      </c>
      <c r="CS18" s="679"/>
      <c r="CT18" s="679"/>
      <c r="CU18" s="679"/>
      <c r="CV18" s="679"/>
      <c r="CW18" s="679"/>
      <c r="CX18" s="679"/>
      <c r="CY18" s="680"/>
      <c r="CZ18" s="715" t="s">
        <v>246</v>
      </c>
      <c r="DA18" s="715"/>
      <c r="DB18" s="715"/>
      <c r="DC18" s="715"/>
      <c r="DD18" s="684" t="s">
        <v>252</v>
      </c>
      <c r="DE18" s="679"/>
      <c r="DF18" s="679"/>
      <c r="DG18" s="679"/>
      <c r="DH18" s="679"/>
      <c r="DI18" s="679"/>
      <c r="DJ18" s="679"/>
      <c r="DK18" s="679"/>
      <c r="DL18" s="679"/>
      <c r="DM18" s="679"/>
      <c r="DN18" s="679"/>
      <c r="DO18" s="679"/>
      <c r="DP18" s="680"/>
      <c r="DQ18" s="684" t="s">
        <v>252</v>
      </c>
      <c r="DR18" s="679"/>
      <c r="DS18" s="679"/>
      <c r="DT18" s="679"/>
      <c r="DU18" s="679"/>
      <c r="DV18" s="679"/>
      <c r="DW18" s="679"/>
      <c r="DX18" s="679"/>
      <c r="DY18" s="679"/>
      <c r="DZ18" s="679"/>
      <c r="EA18" s="679"/>
      <c r="EB18" s="679"/>
      <c r="EC18" s="722"/>
    </row>
    <row r="19" spans="2:133" ht="11.25" customHeight="1">
      <c r="B19" s="675" t="s">
        <v>284</v>
      </c>
      <c r="C19" s="676"/>
      <c r="D19" s="676"/>
      <c r="E19" s="676"/>
      <c r="F19" s="676"/>
      <c r="G19" s="676"/>
      <c r="H19" s="676"/>
      <c r="I19" s="676"/>
      <c r="J19" s="676"/>
      <c r="K19" s="676"/>
      <c r="L19" s="676"/>
      <c r="M19" s="676"/>
      <c r="N19" s="676"/>
      <c r="O19" s="676"/>
      <c r="P19" s="676"/>
      <c r="Q19" s="677"/>
      <c r="R19" s="678">
        <v>11105</v>
      </c>
      <c r="S19" s="679"/>
      <c r="T19" s="679"/>
      <c r="U19" s="679"/>
      <c r="V19" s="679"/>
      <c r="W19" s="679"/>
      <c r="X19" s="679"/>
      <c r="Y19" s="680"/>
      <c r="Z19" s="715">
        <v>0</v>
      </c>
      <c r="AA19" s="715"/>
      <c r="AB19" s="715"/>
      <c r="AC19" s="715"/>
      <c r="AD19" s="716">
        <v>11105</v>
      </c>
      <c r="AE19" s="716"/>
      <c r="AF19" s="716"/>
      <c r="AG19" s="716"/>
      <c r="AH19" s="716"/>
      <c r="AI19" s="716"/>
      <c r="AJ19" s="716"/>
      <c r="AK19" s="716"/>
      <c r="AL19" s="681">
        <v>0.1</v>
      </c>
      <c r="AM19" s="682"/>
      <c r="AN19" s="682"/>
      <c r="AO19" s="717"/>
      <c r="AP19" s="675" t="s">
        <v>285</v>
      </c>
      <c r="AQ19" s="676"/>
      <c r="AR19" s="676"/>
      <c r="AS19" s="676"/>
      <c r="AT19" s="676"/>
      <c r="AU19" s="676"/>
      <c r="AV19" s="676"/>
      <c r="AW19" s="676"/>
      <c r="AX19" s="676"/>
      <c r="AY19" s="676"/>
      <c r="AZ19" s="676"/>
      <c r="BA19" s="676"/>
      <c r="BB19" s="676"/>
      <c r="BC19" s="676"/>
      <c r="BD19" s="676"/>
      <c r="BE19" s="676"/>
      <c r="BF19" s="677"/>
      <c r="BG19" s="678">
        <v>752382</v>
      </c>
      <c r="BH19" s="679"/>
      <c r="BI19" s="679"/>
      <c r="BJ19" s="679"/>
      <c r="BK19" s="679"/>
      <c r="BL19" s="679"/>
      <c r="BM19" s="679"/>
      <c r="BN19" s="680"/>
      <c r="BO19" s="715">
        <v>6.2</v>
      </c>
      <c r="BP19" s="715"/>
      <c r="BQ19" s="715"/>
      <c r="BR19" s="715"/>
      <c r="BS19" s="684" t="s">
        <v>246</v>
      </c>
      <c r="BT19" s="679"/>
      <c r="BU19" s="679"/>
      <c r="BV19" s="679"/>
      <c r="BW19" s="679"/>
      <c r="BX19" s="679"/>
      <c r="BY19" s="679"/>
      <c r="BZ19" s="679"/>
      <c r="CA19" s="679"/>
      <c r="CB19" s="722"/>
      <c r="CD19" s="711" t="s">
        <v>286</v>
      </c>
      <c r="CE19" s="712"/>
      <c r="CF19" s="712"/>
      <c r="CG19" s="712"/>
      <c r="CH19" s="712"/>
      <c r="CI19" s="712"/>
      <c r="CJ19" s="712"/>
      <c r="CK19" s="712"/>
      <c r="CL19" s="712"/>
      <c r="CM19" s="712"/>
      <c r="CN19" s="712"/>
      <c r="CO19" s="712"/>
      <c r="CP19" s="712"/>
      <c r="CQ19" s="713"/>
      <c r="CR19" s="678" t="s">
        <v>252</v>
      </c>
      <c r="CS19" s="679"/>
      <c r="CT19" s="679"/>
      <c r="CU19" s="679"/>
      <c r="CV19" s="679"/>
      <c r="CW19" s="679"/>
      <c r="CX19" s="679"/>
      <c r="CY19" s="680"/>
      <c r="CZ19" s="715" t="s">
        <v>252</v>
      </c>
      <c r="DA19" s="715"/>
      <c r="DB19" s="715"/>
      <c r="DC19" s="715"/>
      <c r="DD19" s="684" t="s">
        <v>246</v>
      </c>
      <c r="DE19" s="679"/>
      <c r="DF19" s="679"/>
      <c r="DG19" s="679"/>
      <c r="DH19" s="679"/>
      <c r="DI19" s="679"/>
      <c r="DJ19" s="679"/>
      <c r="DK19" s="679"/>
      <c r="DL19" s="679"/>
      <c r="DM19" s="679"/>
      <c r="DN19" s="679"/>
      <c r="DO19" s="679"/>
      <c r="DP19" s="680"/>
      <c r="DQ19" s="684" t="s">
        <v>252</v>
      </c>
      <c r="DR19" s="679"/>
      <c r="DS19" s="679"/>
      <c r="DT19" s="679"/>
      <c r="DU19" s="679"/>
      <c r="DV19" s="679"/>
      <c r="DW19" s="679"/>
      <c r="DX19" s="679"/>
      <c r="DY19" s="679"/>
      <c r="DZ19" s="679"/>
      <c r="EA19" s="679"/>
      <c r="EB19" s="679"/>
      <c r="EC19" s="722"/>
    </row>
    <row r="20" spans="2:133" ht="11.25" customHeight="1">
      <c r="B20" s="675" t="s">
        <v>287</v>
      </c>
      <c r="C20" s="676"/>
      <c r="D20" s="676"/>
      <c r="E20" s="676"/>
      <c r="F20" s="676"/>
      <c r="G20" s="676"/>
      <c r="H20" s="676"/>
      <c r="I20" s="676"/>
      <c r="J20" s="676"/>
      <c r="K20" s="676"/>
      <c r="L20" s="676"/>
      <c r="M20" s="676"/>
      <c r="N20" s="676"/>
      <c r="O20" s="676"/>
      <c r="P20" s="676"/>
      <c r="Q20" s="677"/>
      <c r="R20" s="678">
        <v>1652</v>
      </c>
      <c r="S20" s="679"/>
      <c r="T20" s="679"/>
      <c r="U20" s="679"/>
      <c r="V20" s="679"/>
      <c r="W20" s="679"/>
      <c r="X20" s="679"/>
      <c r="Y20" s="680"/>
      <c r="Z20" s="715">
        <v>0</v>
      </c>
      <c r="AA20" s="715"/>
      <c r="AB20" s="715"/>
      <c r="AC20" s="715"/>
      <c r="AD20" s="716">
        <v>1652</v>
      </c>
      <c r="AE20" s="716"/>
      <c r="AF20" s="716"/>
      <c r="AG20" s="716"/>
      <c r="AH20" s="716"/>
      <c r="AI20" s="716"/>
      <c r="AJ20" s="716"/>
      <c r="AK20" s="716"/>
      <c r="AL20" s="681">
        <v>0</v>
      </c>
      <c r="AM20" s="682"/>
      <c r="AN20" s="682"/>
      <c r="AO20" s="717"/>
      <c r="AP20" s="675" t="s">
        <v>288</v>
      </c>
      <c r="AQ20" s="676"/>
      <c r="AR20" s="676"/>
      <c r="AS20" s="676"/>
      <c r="AT20" s="676"/>
      <c r="AU20" s="676"/>
      <c r="AV20" s="676"/>
      <c r="AW20" s="676"/>
      <c r="AX20" s="676"/>
      <c r="AY20" s="676"/>
      <c r="AZ20" s="676"/>
      <c r="BA20" s="676"/>
      <c r="BB20" s="676"/>
      <c r="BC20" s="676"/>
      <c r="BD20" s="676"/>
      <c r="BE20" s="676"/>
      <c r="BF20" s="677"/>
      <c r="BG20" s="678">
        <v>752382</v>
      </c>
      <c r="BH20" s="679"/>
      <c r="BI20" s="679"/>
      <c r="BJ20" s="679"/>
      <c r="BK20" s="679"/>
      <c r="BL20" s="679"/>
      <c r="BM20" s="679"/>
      <c r="BN20" s="680"/>
      <c r="BO20" s="715">
        <v>6.2</v>
      </c>
      <c r="BP20" s="715"/>
      <c r="BQ20" s="715"/>
      <c r="BR20" s="715"/>
      <c r="BS20" s="684" t="s">
        <v>252</v>
      </c>
      <c r="BT20" s="679"/>
      <c r="BU20" s="679"/>
      <c r="BV20" s="679"/>
      <c r="BW20" s="679"/>
      <c r="BX20" s="679"/>
      <c r="BY20" s="679"/>
      <c r="BZ20" s="679"/>
      <c r="CA20" s="679"/>
      <c r="CB20" s="722"/>
      <c r="CD20" s="711" t="s">
        <v>289</v>
      </c>
      <c r="CE20" s="712"/>
      <c r="CF20" s="712"/>
      <c r="CG20" s="712"/>
      <c r="CH20" s="712"/>
      <c r="CI20" s="712"/>
      <c r="CJ20" s="712"/>
      <c r="CK20" s="712"/>
      <c r="CL20" s="712"/>
      <c r="CM20" s="712"/>
      <c r="CN20" s="712"/>
      <c r="CO20" s="712"/>
      <c r="CP20" s="712"/>
      <c r="CQ20" s="713"/>
      <c r="CR20" s="678">
        <v>26853517</v>
      </c>
      <c r="CS20" s="679"/>
      <c r="CT20" s="679"/>
      <c r="CU20" s="679"/>
      <c r="CV20" s="679"/>
      <c r="CW20" s="679"/>
      <c r="CX20" s="679"/>
      <c r="CY20" s="680"/>
      <c r="CZ20" s="715">
        <v>100</v>
      </c>
      <c r="DA20" s="715"/>
      <c r="DB20" s="715"/>
      <c r="DC20" s="715"/>
      <c r="DD20" s="684">
        <v>3593864</v>
      </c>
      <c r="DE20" s="679"/>
      <c r="DF20" s="679"/>
      <c r="DG20" s="679"/>
      <c r="DH20" s="679"/>
      <c r="DI20" s="679"/>
      <c r="DJ20" s="679"/>
      <c r="DK20" s="679"/>
      <c r="DL20" s="679"/>
      <c r="DM20" s="679"/>
      <c r="DN20" s="679"/>
      <c r="DO20" s="679"/>
      <c r="DP20" s="680"/>
      <c r="DQ20" s="684">
        <v>18511816</v>
      </c>
      <c r="DR20" s="679"/>
      <c r="DS20" s="679"/>
      <c r="DT20" s="679"/>
      <c r="DU20" s="679"/>
      <c r="DV20" s="679"/>
      <c r="DW20" s="679"/>
      <c r="DX20" s="679"/>
      <c r="DY20" s="679"/>
      <c r="DZ20" s="679"/>
      <c r="EA20" s="679"/>
      <c r="EB20" s="679"/>
      <c r="EC20" s="722"/>
    </row>
    <row r="21" spans="2:133" ht="11.25" customHeight="1">
      <c r="B21" s="675" t="s">
        <v>290</v>
      </c>
      <c r="C21" s="676"/>
      <c r="D21" s="676"/>
      <c r="E21" s="676"/>
      <c r="F21" s="676"/>
      <c r="G21" s="676"/>
      <c r="H21" s="676"/>
      <c r="I21" s="676"/>
      <c r="J21" s="676"/>
      <c r="K21" s="676"/>
      <c r="L21" s="676"/>
      <c r="M21" s="676"/>
      <c r="N21" s="676"/>
      <c r="O21" s="676"/>
      <c r="P21" s="676"/>
      <c r="Q21" s="677"/>
      <c r="R21" s="678">
        <v>163678</v>
      </c>
      <c r="S21" s="679"/>
      <c r="T21" s="679"/>
      <c r="U21" s="679"/>
      <c r="V21" s="679"/>
      <c r="W21" s="679"/>
      <c r="X21" s="679"/>
      <c r="Y21" s="680"/>
      <c r="Z21" s="715">
        <v>0.6</v>
      </c>
      <c r="AA21" s="715"/>
      <c r="AB21" s="715"/>
      <c r="AC21" s="715"/>
      <c r="AD21" s="716">
        <v>163678</v>
      </c>
      <c r="AE21" s="716"/>
      <c r="AF21" s="716"/>
      <c r="AG21" s="716"/>
      <c r="AH21" s="716"/>
      <c r="AI21" s="716"/>
      <c r="AJ21" s="716"/>
      <c r="AK21" s="716"/>
      <c r="AL21" s="681">
        <v>1.1000000000000001</v>
      </c>
      <c r="AM21" s="682"/>
      <c r="AN21" s="682"/>
      <c r="AO21" s="717"/>
      <c r="AP21" s="772" t="s">
        <v>291</v>
      </c>
      <c r="AQ21" s="780"/>
      <c r="AR21" s="780"/>
      <c r="AS21" s="780"/>
      <c r="AT21" s="780"/>
      <c r="AU21" s="780"/>
      <c r="AV21" s="780"/>
      <c r="AW21" s="780"/>
      <c r="AX21" s="780"/>
      <c r="AY21" s="780"/>
      <c r="AZ21" s="780"/>
      <c r="BA21" s="780"/>
      <c r="BB21" s="780"/>
      <c r="BC21" s="780"/>
      <c r="BD21" s="780"/>
      <c r="BE21" s="780"/>
      <c r="BF21" s="774"/>
      <c r="BG21" s="678">
        <v>7806</v>
      </c>
      <c r="BH21" s="679"/>
      <c r="BI21" s="679"/>
      <c r="BJ21" s="679"/>
      <c r="BK21" s="679"/>
      <c r="BL21" s="679"/>
      <c r="BM21" s="679"/>
      <c r="BN21" s="680"/>
      <c r="BO21" s="715">
        <v>0.1</v>
      </c>
      <c r="BP21" s="715"/>
      <c r="BQ21" s="715"/>
      <c r="BR21" s="715"/>
      <c r="BS21" s="684" t="s">
        <v>252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292</v>
      </c>
      <c r="C22" s="676"/>
      <c r="D22" s="676"/>
      <c r="E22" s="676"/>
      <c r="F22" s="676"/>
      <c r="G22" s="676"/>
      <c r="H22" s="676"/>
      <c r="I22" s="676"/>
      <c r="J22" s="676"/>
      <c r="K22" s="676"/>
      <c r="L22" s="676"/>
      <c r="M22" s="676"/>
      <c r="N22" s="676"/>
      <c r="O22" s="676"/>
      <c r="P22" s="676"/>
      <c r="Q22" s="677"/>
      <c r="R22" s="678">
        <v>1322575</v>
      </c>
      <c r="S22" s="679"/>
      <c r="T22" s="679"/>
      <c r="U22" s="679"/>
      <c r="V22" s="679"/>
      <c r="W22" s="679"/>
      <c r="X22" s="679"/>
      <c r="Y22" s="680"/>
      <c r="Z22" s="715">
        <v>4.7</v>
      </c>
      <c r="AA22" s="715"/>
      <c r="AB22" s="715"/>
      <c r="AC22" s="715"/>
      <c r="AD22" s="716">
        <v>1024290</v>
      </c>
      <c r="AE22" s="716"/>
      <c r="AF22" s="716"/>
      <c r="AG22" s="716"/>
      <c r="AH22" s="716"/>
      <c r="AI22" s="716"/>
      <c r="AJ22" s="716"/>
      <c r="AK22" s="716"/>
      <c r="AL22" s="681">
        <v>7.2</v>
      </c>
      <c r="AM22" s="682"/>
      <c r="AN22" s="682"/>
      <c r="AO22" s="717"/>
      <c r="AP22" s="772" t="s">
        <v>293</v>
      </c>
      <c r="AQ22" s="780"/>
      <c r="AR22" s="780"/>
      <c r="AS22" s="780"/>
      <c r="AT22" s="780"/>
      <c r="AU22" s="780"/>
      <c r="AV22" s="780"/>
      <c r="AW22" s="780"/>
      <c r="AX22" s="780"/>
      <c r="AY22" s="780"/>
      <c r="AZ22" s="780"/>
      <c r="BA22" s="780"/>
      <c r="BB22" s="780"/>
      <c r="BC22" s="780"/>
      <c r="BD22" s="780"/>
      <c r="BE22" s="780"/>
      <c r="BF22" s="774"/>
      <c r="BG22" s="678" t="s">
        <v>246</v>
      </c>
      <c r="BH22" s="679"/>
      <c r="BI22" s="679"/>
      <c r="BJ22" s="679"/>
      <c r="BK22" s="679"/>
      <c r="BL22" s="679"/>
      <c r="BM22" s="679"/>
      <c r="BN22" s="680"/>
      <c r="BO22" s="715" t="s">
        <v>141</v>
      </c>
      <c r="BP22" s="715"/>
      <c r="BQ22" s="715"/>
      <c r="BR22" s="715"/>
      <c r="BS22" s="684" t="s">
        <v>246</v>
      </c>
      <c r="BT22" s="679"/>
      <c r="BU22" s="679"/>
      <c r="BV22" s="679"/>
      <c r="BW22" s="679"/>
      <c r="BX22" s="679"/>
      <c r="BY22" s="679"/>
      <c r="BZ22" s="679"/>
      <c r="CA22" s="679"/>
      <c r="CB22" s="722"/>
      <c r="CD22" s="782" t="s">
        <v>294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295</v>
      </c>
      <c r="C23" s="676"/>
      <c r="D23" s="676"/>
      <c r="E23" s="676"/>
      <c r="F23" s="676"/>
      <c r="G23" s="676"/>
      <c r="H23" s="676"/>
      <c r="I23" s="676"/>
      <c r="J23" s="676"/>
      <c r="K23" s="676"/>
      <c r="L23" s="676"/>
      <c r="M23" s="676"/>
      <c r="N23" s="676"/>
      <c r="O23" s="676"/>
      <c r="P23" s="676"/>
      <c r="Q23" s="677"/>
      <c r="R23" s="678">
        <v>1024290</v>
      </c>
      <c r="S23" s="679"/>
      <c r="T23" s="679"/>
      <c r="U23" s="679"/>
      <c r="V23" s="679"/>
      <c r="W23" s="679"/>
      <c r="X23" s="679"/>
      <c r="Y23" s="680"/>
      <c r="Z23" s="715">
        <v>3.7</v>
      </c>
      <c r="AA23" s="715"/>
      <c r="AB23" s="715"/>
      <c r="AC23" s="715"/>
      <c r="AD23" s="716">
        <v>1024290</v>
      </c>
      <c r="AE23" s="716"/>
      <c r="AF23" s="716"/>
      <c r="AG23" s="716"/>
      <c r="AH23" s="716"/>
      <c r="AI23" s="716"/>
      <c r="AJ23" s="716"/>
      <c r="AK23" s="716"/>
      <c r="AL23" s="681">
        <v>7.2</v>
      </c>
      <c r="AM23" s="682"/>
      <c r="AN23" s="682"/>
      <c r="AO23" s="717"/>
      <c r="AP23" s="772" t="s">
        <v>296</v>
      </c>
      <c r="AQ23" s="780"/>
      <c r="AR23" s="780"/>
      <c r="AS23" s="780"/>
      <c r="AT23" s="780"/>
      <c r="AU23" s="780"/>
      <c r="AV23" s="780"/>
      <c r="AW23" s="780"/>
      <c r="AX23" s="780"/>
      <c r="AY23" s="780"/>
      <c r="AZ23" s="780"/>
      <c r="BA23" s="780"/>
      <c r="BB23" s="780"/>
      <c r="BC23" s="780"/>
      <c r="BD23" s="780"/>
      <c r="BE23" s="780"/>
      <c r="BF23" s="774"/>
      <c r="BG23" s="678">
        <v>744576</v>
      </c>
      <c r="BH23" s="679"/>
      <c r="BI23" s="679"/>
      <c r="BJ23" s="679"/>
      <c r="BK23" s="679"/>
      <c r="BL23" s="679"/>
      <c r="BM23" s="679"/>
      <c r="BN23" s="680"/>
      <c r="BO23" s="715">
        <v>6.1</v>
      </c>
      <c r="BP23" s="715"/>
      <c r="BQ23" s="715"/>
      <c r="BR23" s="715"/>
      <c r="BS23" s="684" t="s">
        <v>141</v>
      </c>
      <c r="BT23" s="679"/>
      <c r="BU23" s="679"/>
      <c r="BV23" s="679"/>
      <c r="BW23" s="679"/>
      <c r="BX23" s="679"/>
      <c r="BY23" s="679"/>
      <c r="BZ23" s="679"/>
      <c r="CA23" s="679"/>
      <c r="CB23" s="722"/>
      <c r="CD23" s="782" t="s">
        <v>234</v>
      </c>
      <c r="CE23" s="783"/>
      <c r="CF23" s="783"/>
      <c r="CG23" s="783"/>
      <c r="CH23" s="783"/>
      <c r="CI23" s="783"/>
      <c r="CJ23" s="783"/>
      <c r="CK23" s="783"/>
      <c r="CL23" s="783"/>
      <c r="CM23" s="783"/>
      <c r="CN23" s="783"/>
      <c r="CO23" s="783"/>
      <c r="CP23" s="783"/>
      <c r="CQ23" s="784"/>
      <c r="CR23" s="782" t="s">
        <v>297</v>
      </c>
      <c r="CS23" s="783"/>
      <c r="CT23" s="783"/>
      <c r="CU23" s="783"/>
      <c r="CV23" s="783"/>
      <c r="CW23" s="783"/>
      <c r="CX23" s="783"/>
      <c r="CY23" s="784"/>
      <c r="CZ23" s="782" t="s">
        <v>298</v>
      </c>
      <c r="DA23" s="783"/>
      <c r="DB23" s="783"/>
      <c r="DC23" s="784"/>
      <c r="DD23" s="782" t="s">
        <v>299</v>
      </c>
      <c r="DE23" s="783"/>
      <c r="DF23" s="783"/>
      <c r="DG23" s="783"/>
      <c r="DH23" s="783"/>
      <c r="DI23" s="783"/>
      <c r="DJ23" s="783"/>
      <c r="DK23" s="784"/>
      <c r="DL23" s="791" t="s">
        <v>300</v>
      </c>
      <c r="DM23" s="792"/>
      <c r="DN23" s="792"/>
      <c r="DO23" s="792"/>
      <c r="DP23" s="792"/>
      <c r="DQ23" s="792"/>
      <c r="DR23" s="792"/>
      <c r="DS23" s="792"/>
      <c r="DT23" s="792"/>
      <c r="DU23" s="792"/>
      <c r="DV23" s="793"/>
      <c r="DW23" s="782" t="s">
        <v>301</v>
      </c>
      <c r="DX23" s="783"/>
      <c r="DY23" s="783"/>
      <c r="DZ23" s="783"/>
      <c r="EA23" s="783"/>
      <c r="EB23" s="783"/>
      <c r="EC23" s="784"/>
    </row>
    <row r="24" spans="2:133" ht="11.25" customHeight="1">
      <c r="B24" s="675" t="s">
        <v>302</v>
      </c>
      <c r="C24" s="676"/>
      <c r="D24" s="676"/>
      <c r="E24" s="676"/>
      <c r="F24" s="676"/>
      <c r="G24" s="676"/>
      <c r="H24" s="676"/>
      <c r="I24" s="676"/>
      <c r="J24" s="676"/>
      <c r="K24" s="676"/>
      <c r="L24" s="676"/>
      <c r="M24" s="676"/>
      <c r="N24" s="676"/>
      <c r="O24" s="676"/>
      <c r="P24" s="676"/>
      <c r="Q24" s="677"/>
      <c r="R24" s="678">
        <v>298285</v>
      </c>
      <c r="S24" s="679"/>
      <c r="T24" s="679"/>
      <c r="U24" s="679"/>
      <c r="V24" s="679"/>
      <c r="W24" s="679"/>
      <c r="X24" s="679"/>
      <c r="Y24" s="680"/>
      <c r="Z24" s="715">
        <v>1.1000000000000001</v>
      </c>
      <c r="AA24" s="715"/>
      <c r="AB24" s="715"/>
      <c r="AC24" s="715"/>
      <c r="AD24" s="716" t="s">
        <v>246</v>
      </c>
      <c r="AE24" s="716"/>
      <c r="AF24" s="716"/>
      <c r="AG24" s="716"/>
      <c r="AH24" s="716"/>
      <c r="AI24" s="716"/>
      <c r="AJ24" s="716"/>
      <c r="AK24" s="716"/>
      <c r="AL24" s="681" t="s">
        <v>246</v>
      </c>
      <c r="AM24" s="682"/>
      <c r="AN24" s="682"/>
      <c r="AO24" s="717"/>
      <c r="AP24" s="772" t="s">
        <v>303</v>
      </c>
      <c r="AQ24" s="780"/>
      <c r="AR24" s="780"/>
      <c r="AS24" s="780"/>
      <c r="AT24" s="780"/>
      <c r="AU24" s="780"/>
      <c r="AV24" s="780"/>
      <c r="AW24" s="780"/>
      <c r="AX24" s="780"/>
      <c r="AY24" s="780"/>
      <c r="AZ24" s="780"/>
      <c r="BA24" s="780"/>
      <c r="BB24" s="780"/>
      <c r="BC24" s="780"/>
      <c r="BD24" s="780"/>
      <c r="BE24" s="780"/>
      <c r="BF24" s="774"/>
      <c r="BG24" s="678" t="s">
        <v>252</v>
      </c>
      <c r="BH24" s="679"/>
      <c r="BI24" s="679"/>
      <c r="BJ24" s="679"/>
      <c r="BK24" s="679"/>
      <c r="BL24" s="679"/>
      <c r="BM24" s="679"/>
      <c r="BN24" s="680"/>
      <c r="BO24" s="715" t="s">
        <v>246</v>
      </c>
      <c r="BP24" s="715"/>
      <c r="BQ24" s="715"/>
      <c r="BR24" s="715"/>
      <c r="BS24" s="684" t="s">
        <v>246</v>
      </c>
      <c r="BT24" s="679"/>
      <c r="BU24" s="679"/>
      <c r="BV24" s="679"/>
      <c r="BW24" s="679"/>
      <c r="BX24" s="679"/>
      <c r="BY24" s="679"/>
      <c r="BZ24" s="679"/>
      <c r="CA24" s="679"/>
      <c r="CB24" s="722"/>
      <c r="CD24" s="736" t="s">
        <v>304</v>
      </c>
      <c r="CE24" s="737"/>
      <c r="CF24" s="737"/>
      <c r="CG24" s="737"/>
      <c r="CH24" s="737"/>
      <c r="CI24" s="737"/>
      <c r="CJ24" s="737"/>
      <c r="CK24" s="737"/>
      <c r="CL24" s="737"/>
      <c r="CM24" s="737"/>
      <c r="CN24" s="737"/>
      <c r="CO24" s="737"/>
      <c r="CP24" s="737"/>
      <c r="CQ24" s="738"/>
      <c r="CR24" s="733">
        <v>11119515</v>
      </c>
      <c r="CS24" s="734"/>
      <c r="CT24" s="734"/>
      <c r="CU24" s="734"/>
      <c r="CV24" s="734"/>
      <c r="CW24" s="734"/>
      <c r="CX24" s="734"/>
      <c r="CY24" s="777"/>
      <c r="CZ24" s="778">
        <v>41.4</v>
      </c>
      <c r="DA24" s="749"/>
      <c r="DB24" s="749"/>
      <c r="DC24" s="781"/>
      <c r="DD24" s="776">
        <v>7801817</v>
      </c>
      <c r="DE24" s="734"/>
      <c r="DF24" s="734"/>
      <c r="DG24" s="734"/>
      <c r="DH24" s="734"/>
      <c r="DI24" s="734"/>
      <c r="DJ24" s="734"/>
      <c r="DK24" s="777"/>
      <c r="DL24" s="776">
        <v>7688388</v>
      </c>
      <c r="DM24" s="734"/>
      <c r="DN24" s="734"/>
      <c r="DO24" s="734"/>
      <c r="DP24" s="734"/>
      <c r="DQ24" s="734"/>
      <c r="DR24" s="734"/>
      <c r="DS24" s="734"/>
      <c r="DT24" s="734"/>
      <c r="DU24" s="734"/>
      <c r="DV24" s="777"/>
      <c r="DW24" s="778">
        <v>50.7</v>
      </c>
      <c r="DX24" s="749"/>
      <c r="DY24" s="749"/>
      <c r="DZ24" s="749"/>
      <c r="EA24" s="749"/>
      <c r="EB24" s="749"/>
      <c r="EC24" s="779"/>
    </row>
    <row r="25" spans="2:133" ht="11.25" customHeight="1">
      <c r="B25" s="675" t="s">
        <v>305</v>
      </c>
      <c r="C25" s="676"/>
      <c r="D25" s="676"/>
      <c r="E25" s="676"/>
      <c r="F25" s="676"/>
      <c r="G25" s="676"/>
      <c r="H25" s="676"/>
      <c r="I25" s="676"/>
      <c r="J25" s="676"/>
      <c r="K25" s="676"/>
      <c r="L25" s="676"/>
      <c r="M25" s="676"/>
      <c r="N25" s="676"/>
      <c r="O25" s="676"/>
      <c r="P25" s="676"/>
      <c r="Q25" s="677"/>
      <c r="R25" s="678" t="s">
        <v>252</v>
      </c>
      <c r="S25" s="679"/>
      <c r="T25" s="679"/>
      <c r="U25" s="679"/>
      <c r="V25" s="679"/>
      <c r="W25" s="679"/>
      <c r="X25" s="679"/>
      <c r="Y25" s="680"/>
      <c r="Z25" s="715" t="s">
        <v>246</v>
      </c>
      <c r="AA25" s="715"/>
      <c r="AB25" s="715"/>
      <c r="AC25" s="715"/>
      <c r="AD25" s="716" t="s">
        <v>252</v>
      </c>
      <c r="AE25" s="716"/>
      <c r="AF25" s="716"/>
      <c r="AG25" s="716"/>
      <c r="AH25" s="716"/>
      <c r="AI25" s="716"/>
      <c r="AJ25" s="716"/>
      <c r="AK25" s="716"/>
      <c r="AL25" s="681" t="s">
        <v>252</v>
      </c>
      <c r="AM25" s="682"/>
      <c r="AN25" s="682"/>
      <c r="AO25" s="717"/>
      <c r="AP25" s="772" t="s">
        <v>306</v>
      </c>
      <c r="AQ25" s="780"/>
      <c r="AR25" s="780"/>
      <c r="AS25" s="780"/>
      <c r="AT25" s="780"/>
      <c r="AU25" s="780"/>
      <c r="AV25" s="780"/>
      <c r="AW25" s="780"/>
      <c r="AX25" s="780"/>
      <c r="AY25" s="780"/>
      <c r="AZ25" s="780"/>
      <c r="BA25" s="780"/>
      <c r="BB25" s="780"/>
      <c r="BC25" s="780"/>
      <c r="BD25" s="780"/>
      <c r="BE25" s="780"/>
      <c r="BF25" s="774"/>
      <c r="BG25" s="678" t="s">
        <v>246</v>
      </c>
      <c r="BH25" s="679"/>
      <c r="BI25" s="679"/>
      <c r="BJ25" s="679"/>
      <c r="BK25" s="679"/>
      <c r="BL25" s="679"/>
      <c r="BM25" s="679"/>
      <c r="BN25" s="680"/>
      <c r="BO25" s="715" t="s">
        <v>246</v>
      </c>
      <c r="BP25" s="715"/>
      <c r="BQ25" s="715"/>
      <c r="BR25" s="715"/>
      <c r="BS25" s="684" t="s">
        <v>246</v>
      </c>
      <c r="BT25" s="679"/>
      <c r="BU25" s="679"/>
      <c r="BV25" s="679"/>
      <c r="BW25" s="679"/>
      <c r="BX25" s="679"/>
      <c r="BY25" s="679"/>
      <c r="BZ25" s="679"/>
      <c r="CA25" s="679"/>
      <c r="CB25" s="722"/>
      <c r="CD25" s="711" t="s">
        <v>307</v>
      </c>
      <c r="CE25" s="712"/>
      <c r="CF25" s="712"/>
      <c r="CG25" s="712"/>
      <c r="CH25" s="712"/>
      <c r="CI25" s="712"/>
      <c r="CJ25" s="712"/>
      <c r="CK25" s="712"/>
      <c r="CL25" s="712"/>
      <c r="CM25" s="712"/>
      <c r="CN25" s="712"/>
      <c r="CO25" s="712"/>
      <c r="CP25" s="712"/>
      <c r="CQ25" s="713"/>
      <c r="CR25" s="678">
        <v>3997502</v>
      </c>
      <c r="CS25" s="697"/>
      <c r="CT25" s="697"/>
      <c r="CU25" s="697"/>
      <c r="CV25" s="697"/>
      <c r="CW25" s="697"/>
      <c r="CX25" s="697"/>
      <c r="CY25" s="698"/>
      <c r="CZ25" s="681">
        <v>14.9</v>
      </c>
      <c r="DA25" s="699"/>
      <c r="DB25" s="699"/>
      <c r="DC25" s="700"/>
      <c r="DD25" s="684">
        <v>3676235</v>
      </c>
      <c r="DE25" s="697"/>
      <c r="DF25" s="697"/>
      <c r="DG25" s="697"/>
      <c r="DH25" s="697"/>
      <c r="DI25" s="697"/>
      <c r="DJ25" s="697"/>
      <c r="DK25" s="698"/>
      <c r="DL25" s="684">
        <v>3663019</v>
      </c>
      <c r="DM25" s="697"/>
      <c r="DN25" s="697"/>
      <c r="DO25" s="697"/>
      <c r="DP25" s="697"/>
      <c r="DQ25" s="697"/>
      <c r="DR25" s="697"/>
      <c r="DS25" s="697"/>
      <c r="DT25" s="697"/>
      <c r="DU25" s="697"/>
      <c r="DV25" s="698"/>
      <c r="DW25" s="681">
        <v>24.2</v>
      </c>
      <c r="DX25" s="699"/>
      <c r="DY25" s="699"/>
      <c r="DZ25" s="699"/>
      <c r="EA25" s="699"/>
      <c r="EB25" s="699"/>
      <c r="EC25" s="714"/>
    </row>
    <row r="26" spans="2:133" ht="11.25" customHeight="1">
      <c r="B26" s="675" t="s">
        <v>308</v>
      </c>
      <c r="C26" s="676"/>
      <c r="D26" s="676"/>
      <c r="E26" s="676"/>
      <c r="F26" s="676"/>
      <c r="G26" s="676"/>
      <c r="H26" s="676"/>
      <c r="I26" s="676"/>
      <c r="J26" s="676"/>
      <c r="K26" s="676"/>
      <c r="L26" s="676"/>
      <c r="M26" s="676"/>
      <c r="N26" s="676"/>
      <c r="O26" s="676"/>
      <c r="P26" s="676"/>
      <c r="Q26" s="677"/>
      <c r="R26" s="678">
        <v>15440919</v>
      </c>
      <c r="S26" s="679"/>
      <c r="T26" s="679"/>
      <c r="U26" s="679"/>
      <c r="V26" s="679"/>
      <c r="W26" s="679"/>
      <c r="X26" s="679"/>
      <c r="Y26" s="680"/>
      <c r="Z26" s="715">
        <v>55.4</v>
      </c>
      <c r="AA26" s="715"/>
      <c r="AB26" s="715"/>
      <c r="AC26" s="715"/>
      <c r="AD26" s="716">
        <v>14182104</v>
      </c>
      <c r="AE26" s="716"/>
      <c r="AF26" s="716"/>
      <c r="AG26" s="716"/>
      <c r="AH26" s="716"/>
      <c r="AI26" s="716"/>
      <c r="AJ26" s="716"/>
      <c r="AK26" s="716"/>
      <c r="AL26" s="681">
        <v>99.5</v>
      </c>
      <c r="AM26" s="682"/>
      <c r="AN26" s="682"/>
      <c r="AO26" s="717"/>
      <c r="AP26" s="772" t="s">
        <v>309</v>
      </c>
      <c r="AQ26" s="773"/>
      <c r="AR26" s="773"/>
      <c r="AS26" s="773"/>
      <c r="AT26" s="773"/>
      <c r="AU26" s="773"/>
      <c r="AV26" s="773"/>
      <c r="AW26" s="773"/>
      <c r="AX26" s="773"/>
      <c r="AY26" s="773"/>
      <c r="AZ26" s="773"/>
      <c r="BA26" s="773"/>
      <c r="BB26" s="773"/>
      <c r="BC26" s="773"/>
      <c r="BD26" s="773"/>
      <c r="BE26" s="773"/>
      <c r="BF26" s="774"/>
      <c r="BG26" s="678" t="s">
        <v>246</v>
      </c>
      <c r="BH26" s="679"/>
      <c r="BI26" s="679"/>
      <c r="BJ26" s="679"/>
      <c r="BK26" s="679"/>
      <c r="BL26" s="679"/>
      <c r="BM26" s="679"/>
      <c r="BN26" s="680"/>
      <c r="BO26" s="715" t="s">
        <v>246</v>
      </c>
      <c r="BP26" s="715"/>
      <c r="BQ26" s="715"/>
      <c r="BR26" s="715"/>
      <c r="BS26" s="684" t="s">
        <v>246</v>
      </c>
      <c r="BT26" s="679"/>
      <c r="BU26" s="679"/>
      <c r="BV26" s="679"/>
      <c r="BW26" s="679"/>
      <c r="BX26" s="679"/>
      <c r="BY26" s="679"/>
      <c r="BZ26" s="679"/>
      <c r="CA26" s="679"/>
      <c r="CB26" s="722"/>
      <c r="CD26" s="711" t="s">
        <v>310</v>
      </c>
      <c r="CE26" s="712"/>
      <c r="CF26" s="712"/>
      <c r="CG26" s="712"/>
      <c r="CH26" s="712"/>
      <c r="CI26" s="712"/>
      <c r="CJ26" s="712"/>
      <c r="CK26" s="712"/>
      <c r="CL26" s="712"/>
      <c r="CM26" s="712"/>
      <c r="CN26" s="712"/>
      <c r="CO26" s="712"/>
      <c r="CP26" s="712"/>
      <c r="CQ26" s="713"/>
      <c r="CR26" s="678">
        <v>2780533</v>
      </c>
      <c r="CS26" s="679"/>
      <c r="CT26" s="679"/>
      <c r="CU26" s="679"/>
      <c r="CV26" s="679"/>
      <c r="CW26" s="679"/>
      <c r="CX26" s="679"/>
      <c r="CY26" s="680"/>
      <c r="CZ26" s="681">
        <v>10.4</v>
      </c>
      <c r="DA26" s="699"/>
      <c r="DB26" s="699"/>
      <c r="DC26" s="700"/>
      <c r="DD26" s="684">
        <v>2476466</v>
      </c>
      <c r="DE26" s="679"/>
      <c r="DF26" s="679"/>
      <c r="DG26" s="679"/>
      <c r="DH26" s="679"/>
      <c r="DI26" s="679"/>
      <c r="DJ26" s="679"/>
      <c r="DK26" s="680"/>
      <c r="DL26" s="684" t="s">
        <v>252</v>
      </c>
      <c r="DM26" s="679"/>
      <c r="DN26" s="679"/>
      <c r="DO26" s="679"/>
      <c r="DP26" s="679"/>
      <c r="DQ26" s="679"/>
      <c r="DR26" s="679"/>
      <c r="DS26" s="679"/>
      <c r="DT26" s="679"/>
      <c r="DU26" s="679"/>
      <c r="DV26" s="680"/>
      <c r="DW26" s="681" t="s">
        <v>252</v>
      </c>
      <c r="DX26" s="699"/>
      <c r="DY26" s="699"/>
      <c r="DZ26" s="699"/>
      <c r="EA26" s="699"/>
      <c r="EB26" s="699"/>
      <c r="EC26" s="714"/>
    </row>
    <row r="27" spans="2:133" ht="11.25" customHeight="1">
      <c r="B27" s="675" t="s">
        <v>311</v>
      </c>
      <c r="C27" s="676"/>
      <c r="D27" s="676"/>
      <c r="E27" s="676"/>
      <c r="F27" s="676"/>
      <c r="G27" s="676"/>
      <c r="H27" s="676"/>
      <c r="I27" s="676"/>
      <c r="J27" s="676"/>
      <c r="K27" s="676"/>
      <c r="L27" s="676"/>
      <c r="M27" s="676"/>
      <c r="N27" s="676"/>
      <c r="O27" s="676"/>
      <c r="P27" s="676"/>
      <c r="Q27" s="677"/>
      <c r="R27" s="678">
        <v>9489</v>
      </c>
      <c r="S27" s="679"/>
      <c r="T27" s="679"/>
      <c r="U27" s="679"/>
      <c r="V27" s="679"/>
      <c r="W27" s="679"/>
      <c r="X27" s="679"/>
      <c r="Y27" s="680"/>
      <c r="Z27" s="715">
        <v>0</v>
      </c>
      <c r="AA27" s="715"/>
      <c r="AB27" s="715"/>
      <c r="AC27" s="715"/>
      <c r="AD27" s="716">
        <v>9489</v>
      </c>
      <c r="AE27" s="716"/>
      <c r="AF27" s="716"/>
      <c r="AG27" s="716"/>
      <c r="AH27" s="716"/>
      <c r="AI27" s="716"/>
      <c r="AJ27" s="716"/>
      <c r="AK27" s="716"/>
      <c r="AL27" s="681">
        <v>0.1</v>
      </c>
      <c r="AM27" s="682"/>
      <c r="AN27" s="682"/>
      <c r="AO27" s="717"/>
      <c r="AP27" s="675" t="s">
        <v>312</v>
      </c>
      <c r="AQ27" s="676"/>
      <c r="AR27" s="676"/>
      <c r="AS27" s="676"/>
      <c r="AT27" s="676"/>
      <c r="AU27" s="676"/>
      <c r="AV27" s="676"/>
      <c r="AW27" s="676"/>
      <c r="AX27" s="676"/>
      <c r="AY27" s="676"/>
      <c r="AZ27" s="676"/>
      <c r="BA27" s="676"/>
      <c r="BB27" s="676"/>
      <c r="BC27" s="676"/>
      <c r="BD27" s="676"/>
      <c r="BE27" s="676"/>
      <c r="BF27" s="677"/>
      <c r="BG27" s="678">
        <v>12108757</v>
      </c>
      <c r="BH27" s="679"/>
      <c r="BI27" s="679"/>
      <c r="BJ27" s="679"/>
      <c r="BK27" s="679"/>
      <c r="BL27" s="679"/>
      <c r="BM27" s="679"/>
      <c r="BN27" s="680"/>
      <c r="BO27" s="715">
        <v>100</v>
      </c>
      <c r="BP27" s="715"/>
      <c r="BQ27" s="715"/>
      <c r="BR27" s="715"/>
      <c r="BS27" s="684">
        <v>215954</v>
      </c>
      <c r="BT27" s="679"/>
      <c r="BU27" s="679"/>
      <c r="BV27" s="679"/>
      <c r="BW27" s="679"/>
      <c r="BX27" s="679"/>
      <c r="BY27" s="679"/>
      <c r="BZ27" s="679"/>
      <c r="CA27" s="679"/>
      <c r="CB27" s="722"/>
      <c r="CD27" s="711" t="s">
        <v>313</v>
      </c>
      <c r="CE27" s="712"/>
      <c r="CF27" s="712"/>
      <c r="CG27" s="712"/>
      <c r="CH27" s="712"/>
      <c r="CI27" s="712"/>
      <c r="CJ27" s="712"/>
      <c r="CK27" s="712"/>
      <c r="CL27" s="712"/>
      <c r="CM27" s="712"/>
      <c r="CN27" s="712"/>
      <c r="CO27" s="712"/>
      <c r="CP27" s="712"/>
      <c r="CQ27" s="713"/>
      <c r="CR27" s="678">
        <v>5041445</v>
      </c>
      <c r="CS27" s="697"/>
      <c r="CT27" s="697"/>
      <c r="CU27" s="697"/>
      <c r="CV27" s="697"/>
      <c r="CW27" s="697"/>
      <c r="CX27" s="697"/>
      <c r="CY27" s="698"/>
      <c r="CZ27" s="681">
        <v>18.8</v>
      </c>
      <c r="DA27" s="699"/>
      <c r="DB27" s="699"/>
      <c r="DC27" s="700"/>
      <c r="DD27" s="684">
        <v>2045014</v>
      </c>
      <c r="DE27" s="697"/>
      <c r="DF27" s="697"/>
      <c r="DG27" s="697"/>
      <c r="DH27" s="697"/>
      <c r="DI27" s="697"/>
      <c r="DJ27" s="697"/>
      <c r="DK27" s="698"/>
      <c r="DL27" s="684">
        <v>1944801</v>
      </c>
      <c r="DM27" s="697"/>
      <c r="DN27" s="697"/>
      <c r="DO27" s="697"/>
      <c r="DP27" s="697"/>
      <c r="DQ27" s="697"/>
      <c r="DR27" s="697"/>
      <c r="DS27" s="697"/>
      <c r="DT27" s="697"/>
      <c r="DU27" s="697"/>
      <c r="DV27" s="698"/>
      <c r="DW27" s="681">
        <v>12.8</v>
      </c>
      <c r="DX27" s="699"/>
      <c r="DY27" s="699"/>
      <c r="DZ27" s="699"/>
      <c r="EA27" s="699"/>
      <c r="EB27" s="699"/>
      <c r="EC27" s="714"/>
    </row>
    <row r="28" spans="2:133" ht="11.25" customHeight="1">
      <c r="B28" s="675" t="s">
        <v>314</v>
      </c>
      <c r="C28" s="676"/>
      <c r="D28" s="676"/>
      <c r="E28" s="676"/>
      <c r="F28" s="676"/>
      <c r="G28" s="676"/>
      <c r="H28" s="676"/>
      <c r="I28" s="676"/>
      <c r="J28" s="676"/>
      <c r="K28" s="676"/>
      <c r="L28" s="676"/>
      <c r="M28" s="676"/>
      <c r="N28" s="676"/>
      <c r="O28" s="676"/>
      <c r="P28" s="676"/>
      <c r="Q28" s="677"/>
      <c r="R28" s="678">
        <v>72336</v>
      </c>
      <c r="S28" s="679"/>
      <c r="T28" s="679"/>
      <c r="U28" s="679"/>
      <c r="V28" s="679"/>
      <c r="W28" s="679"/>
      <c r="X28" s="679"/>
      <c r="Y28" s="680"/>
      <c r="Z28" s="715">
        <v>0.3</v>
      </c>
      <c r="AA28" s="715"/>
      <c r="AB28" s="715"/>
      <c r="AC28" s="715"/>
      <c r="AD28" s="716" t="s">
        <v>252</v>
      </c>
      <c r="AE28" s="716"/>
      <c r="AF28" s="716"/>
      <c r="AG28" s="716"/>
      <c r="AH28" s="716"/>
      <c r="AI28" s="716"/>
      <c r="AJ28" s="716"/>
      <c r="AK28" s="716"/>
      <c r="AL28" s="681" t="s">
        <v>252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315</v>
      </c>
      <c r="CE28" s="712"/>
      <c r="CF28" s="712"/>
      <c r="CG28" s="712"/>
      <c r="CH28" s="712"/>
      <c r="CI28" s="712"/>
      <c r="CJ28" s="712"/>
      <c r="CK28" s="712"/>
      <c r="CL28" s="712"/>
      <c r="CM28" s="712"/>
      <c r="CN28" s="712"/>
      <c r="CO28" s="712"/>
      <c r="CP28" s="712"/>
      <c r="CQ28" s="713"/>
      <c r="CR28" s="678">
        <v>2080568</v>
      </c>
      <c r="CS28" s="679"/>
      <c r="CT28" s="679"/>
      <c r="CU28" s="679"/>
      <c r="CV28" s="679"/>
      <c r="CW28" s="679"/>
      <c r="CX28" s="679"/>
      <c r="CY28" s="680"/>
      <c r="CZ28" s="681">
        <v>7.7</v>
      </c>
      <c r="DA28" s="699"/>
      <c r="DB28" s="699"/>
      <c r="DC28" s="700"/>
      <c r="DD28" s="684">
        <v>2080568</v>
      </c>
      <c r="DE28" s="679"/>
      <c r="DF28" s="679"/>
      <c r="DG28" s="679"/>
      <c r="DH28" s="679"/>
      <c r="DI28" s="679"/>
      <c r="DJ28" s="679"/>
      <c r="DK28" s="680"/>
      <c r="DL28" s="684">
        <v>2080568</v>
      </c>
      <c r="DM28" s="679"/>
      <c r="DN28" s="679"/>
      <c r="DO28" s="679"/>
      <c r="DP28" s="679"/>
      <c r="DQ28" s="679"/>
      <c r="DR28" s="679"/>
      <c r="DS28" s="679"/>
      <c r="DT28" s="679"/>
      <c r="DU28" s="679"/>
      <c r="DV28" s="680"/>
      <c r="DW28" s="681">
        <v>13.7</v>
      </c>
      <c r="DX28" s="699"/>
      <c r="DY28" s="699"/>
      <c r="DZ28" s="699"/>
      <c r="EA28" s="699"/>
      <c r="EB28" s="699"/>
      <c r="EC28" s="714"/>
    </row>
    <row r="29" spans="2:133" ht="11.25" customHeight="1">
      <c r="B29" s="675" t="s">
        <v>316</v>
      </c>
      <c r="C29" s="676"/>
      <c r="D29" s="676"/>
      <c r="E29" s="676"/>
      <c r="F29" s="676"/>
      <c r="G29" s="676"/>
      <c r="H29" s="676"/>
      <c r="I29" s="676"/>
      <c r="J29" s="676"/>
      <c r="K29" s="676"/>
      <c r="L29" s="676"/>
      <c r="M29" s="676"/>
      <c r="N29" s="676"/>
      <c r="O29" s="676"/>
      <c r="P29" s="676"/>
      <c r="Q29" s="677"/>
      <c r="R29" s="678">
        <v>406567</v>
      </c>
      <c r="S29" s="679"/>
      <c r="T29" s="679"/>
      <c r="U29" s="679"/>
      <c r="V29" s="679"/>
      <c r="W29" s="679"/>
      <c r="X29" s="679"/>
      <c r="Y29" s="680"/>
      <c r="Z29" s="715">
        <v>1.5</v>
      </c>
      <c r="AA29" s="715"/>
      <c r="AB29" s="715"/>
      <c r="AC29" s="715"/>
      <c r="AD29" s="716">
        <v>39555</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317</v>
      </c>
      <c r="CE29" s="764"/>
      <c r="CF29" s="711" t="s">
        <v>318</v>
      </c>
      <c r="CG29" s="712"/>
      <c r="CH29" s="712"/>
      <c r="CI29" s="712"/>
      <c r="CJ29" s="712"/>
      <c r="CK29" s="712"/>
      <c r="CL29" s="712"/>
      <c r="CM29" s="712"/>
      <c r="CN29" s="712"/>
      <c r="CO29" s="712"/>
      <c r="CP29" s="712"/>
      <c r="CQ29" s="713"/>
      <c r="CR29" s="678">
        <v>2080568</v>
      </c>
      <c r="CS29" s="697"/>
      <c r="CT29" s="697"/>
      <c r="CU29" s="697"/>
      <c r="CV29" s="697"/>
      <c r="CW29" s="697"/>
      <c r="CX29" s="697"/>
      <c r="CY29" s="698"/>
      <c r="CZ29" s="681">
        <v>7.7</v>
      </c>
      <c r="DA29" s="699"/>
      <c r="DB29" s="699"/>
      <c r="DC29" s="700"/>
      <c r="DD29" s="684">
        <v>2080568</v>
      </c>
      <c r="DE29" s="697"/>
      <c r="DF29" s="697"/>
      <c r="DG29" s="697"/>
      <c r="DH29" s="697"/>
      <c r="DI29" s="697"/>
      <c r="DJ29" s="697"/>
      <c r="DK29" s="698"/>
      <c r="DL29" s="684">
        <v>2080568</v>
      </c>
      <c r="DM29" s="697"/>
      <c r="DN29" s="697"/>
      <c r="DO29" s="697"/>
      <c r="DP29" s="697"/>
      <c r="DQ29" s="697"/>
      <c r="DR29" s="697"/>
      <c r="DS29" s="697"/>
      <c r="DT29" s="697"/>
      <c r="DU29" s="697"/>
      <c r="DV29" s="698"/>
      <c r="DW29" s="681">
        <v>13.7</v>
      </c>
      <c r="DX29" s="699"/>
      <c r="DY29" s="699"/>
      <c r="DZ29" s="699"/>
      <c r="EA29" s="699"/>
      <c r="EB29" s="699"/>
      <c r="EC29" s="714"/>
    </row>
    <row r="30" spans="2:133" ht="11.25" customHeight="1">
      <c r="B30" s="675" t="s">
        <v>319</v>
      </c>
      <c r="C30" s="676"/>
      <c r="D30" s="676"/>
      <c r="E30" s="676"/>
      <c r="F30" s="676"/>
      <c r="G30" s="676"/>
      <c r="H30" s="676"/>
      <c r="I30" s="676"/>
      <c r="J30" s="676"/>
      <c r="K30" s="676"/>
      <c r="L30" s="676"/>
      <c r="M30" s="676"/>
      <c r="N30" s="676"/>
      <c r="O30" s="676"/>
      <c r="P30" s="676"/>
      <c r="Q30" s="677"/>
      <c r="R30" s="678">
        <v>270084</v>
      </c>
      <c r="S30" s="679"/>
      <c r="T30" s="679"/>
      <c r="U30" s="679"/>
      <c r="V30" s="679"/>
      <c r="W30" s="679"/>
      <c r="X30" s="679"/>
      <c r="Y30" s="680"/>
      <c r="Z30" s="715">
        <v>1</v>
      </c>
      <c r="AA30" s="715"/>
      <c r="AB30" s="715"/>
      <c r="AC30" s="715"/>
      <c r="AD30" s="716" t="s">
        <v>246</v>
      </c>
      <c r="AE30" s="716"/>
      <c r="AF30" s="716"/>
      <c r="AG30" s="716"/>
      <c r="AH30" s="716"/>
      <c r="AI30" s="716"/>
      <c r="AJ30" s="716"/>
      <c r="AK30" s="716"/>
      <c r="AL30" s="681" t="s">
        <v>252</v>
      </c>
      <c r="AM30" s="682"/>
      <c r="AN30" s="682"/>
      <c r="AO30" s="717"/>
      <c r="AP30" s="739" t="s">
        <v>234</v>
      </c>
      <c r="AQ30" s="740"/>
      <c r="AR30" s="740"/>
      <c r="AS30" s="740"/>
      <c r="AT30" s="740"/>
      <c r="AU30" s="740"/>
      <c r="AV30" s="740"/>
      <c r="AW30" s="740"/>
      <c r="AX30" s="740"/>
      <c r="AY30" s="740"/>
      <c r="AZ30" s="740"/>
      <c r="BA30" s="740"/>
      <c r="BB30" s="740"/>
      <c r="BC30" s="740"/>
      <c r="BD30" s="740"/>
      <c r="BE30" s="740"/>
      <c r="BF30" s="741"/>
      <c r="BG30" s="739" t="s">
        <v>320</v>
      </c>
      <c r="BH30" s="752"/>
      <c r="BI30" s="752"/>
      <c r="BJ30" s="752"/>
      <c r="BK30" s="752"/>
      <c r="BL30" s="752"/>
      <c r="BM30" s="752"/>
      <c r="BN30" s="752"/>
      <c r="BO30" s="752"/>
      <c r="BP30" s="752"/>
      <c r="BQ30" s="753"/>
      <c r="BR30" s="739" t="s">
        <v>321</v>
      </c>
      <c r="BS30" s="752"/>
      <c r="BT30" s="752"/>
      <c r="BU30" s="752"/>
      <c r="BV30" s="752"/>
      <c r="BW30" s="752"/>
      <c r="BX30" s="752"/>
      <c r="BY30" s="752"/>
      <c r="BZ30" s="752"/>
      <c r="CA30" s="752"/>
      <c r="CB30" s="753"/>
      <c r="CD30" s="765"/>
      <c r="CE30" s="766"/>
      <c r="CF30" s="711" t="s">
        <v>322</v>
      </c>
      <c r="CG30" s="712"/>
      <c r="CH30" s="712"/>
      <c r="CI30" s="712"/>
      <c r="CJ30" s="712"/>
      <c r="CK30" s="712"/>
      <c r="CL30" s="712"/>
      <c r="CM30" s="712"/>
      <c r="CN30" s="712"/>
      <c r="CO30" s="712"/>
      <c r="CP30" s="712"/>
      <c r="CQ30" s="713"/>
      <c r="CR30" s="678">
        <v>1988247</v>
      </c>
      <c r="CS30" s="679"/>
      <c r="CT30" s="679"/>
      <c r="CU30" s="679"/>
      <c r="CV30" s="679"/>
      <c r="CW30" s="679"/>
      <c r="CX30" s="679"/>
      <c r="CY30" s="680"/>
      <c r="CZ30" s="681">
        <v>7.4</v>
      </c>
      <c r="DA30" s="699"/>
      <c r="DB30" s="699"/>
      <c r="DC30" s="700"/>
      <c r="DD30" s="684">
        <v>1988247</v>
      </c>
      <c r="DE30" s="679"/>
      <c r="DF30" s="679"/>
      <c r="DG30" s="679"/>
      <c r="DH30" s="679"/>
      <c r="DI30" s="679"/>
      <c r="DJ30" s="679"/>
      <c r="DK30" s="680"/>
      <c r="DL30" s="684">
        <v>1988247</v>
      </c>
      <c r="DM30" s="679"/>
      <c r="DN30" s="679"/>
      <c r="DO30" s="679"/>
      <c r="DP30" s="679"/>
      <c r="DQ30" s="679"/>
      <c r="DR30" s="679"/>
      <c r="DS30" s="679"/>
      <c r="DT30" s="679"/>
      <c r="DU30" s="679"/>
      <c r="DV30" s="680"/>
      <c r="DW30" s="681">
        <v>13.1</v>
      </c>
      <c r="DX30" s="699"/>
      <c r="DY30" s="699"/>
      <c r="DZ30" s="699"/>
      <c r="EA30" s="699"/>
      <c r="EB30" s="699"/>
      <c r="EC30" s="714"/>
    </row>
    <row r="31" spans="2:133" ht="11.25" customHeight="1">
      <c r="B31" s="675" t="s">
        <v>323</v>
      </c>
      <c r="C31" s="676"/>
      <c r="D31" s="676"/>
      <c r="E31" s="676"/>
      <c r="F31" s="676"/>
      <c r="G31" s="676"/>
      <c r="H31" s="676"/>
      <c r="I31" s="676"/>
      <c r="J31" s="676"/>
      <c r="K31" s="676"/>
      <c r="L31" s="676"/>
      <c r="M31" s="676"/>
      <c r="N31" s="676"/>
      <c r="O31" s="676"/>
      <c r="P31" s="676"/>
      <c r="Q31" s="677"/>
      <c r="R31" s="678">
        <v>2923799</v>
      </c>
      <c r="S31" s="679"/>
      <c r="T31" s="679"/>
      <c r="U31" s="679"/>
      <c r="V31" s="679"/>
      <c r="W31" s="679"/>
      <c r="X31" s="679"/>
      <c r="Y31" s="680"/>
      <c r="Z31" s="715">
        <v>10.5</v>
      </c>
      <c r="AA31" s="715"/>
      <c r="AB31" s="715"/>
      <c r="AC31" s="715"/>
      <c r="AD31" s="716" t="s">
        <v>252</v>
      </c>
      <c r="AE31" s="716"/>
      <c r="AF31" s="716"/>
      <c r="AG31" s="716"/>
      <c r="AH31" s="716"/>
      <c r="AI31" s="716"/>
      <c r="AJ31" s="716"/>
      <c r="AK31" s="716"/>
      <c r="AL31" s="681" t="s">
        <v>252</v>
      </c>
      <c r="AM31" s="682"/>
      <c r="AN31" s="682"/>
      <c r="AO31" s="717"/>
      <c r="AP31" s="754" t="s">
        <v>324</v>
      </c>
      <c r="AQ31" s="755"/>
      <c r="AR31" s="755"/>
      <c r="AS31" s="755"/>
      <c r="AT31" s="760" t="s">
        <v>325</v>
      </c>
      <c r="AU31" s="231"/>
      <c r="AV31" s="231"/>
      <c r="AW31" s="231"/>
      <c r="AX31" s="744" t="s">
        <v>196</v>
      </c>
      <c r="AY31" s="745"/>
      <c r="AZ31" s="745"/>
      <c r="BA31" s="745"/>
      <c r="BB31" s="745"/>
      <c r="BC31" s="745"/>
      <c r="BD31" s="745"/>
      <c r="BE31" s="745"/>
      <c r="BF31" s="746"/>
      <c r="BG31" s="747">
        <v>99.2</v>
      </c>
      <c r="BH31" s="748"/>
      <c r="BI31" s="748"/>
      <c r="BJ31" s="748"/>
      <c r="BK31" s="748"/>
      <c r="BL31" s="748"/>
      <c r="BM31" s="749">
        <v>98</v>
      </c>
      <c r="BN31" s="748"/>
      <c r="BO31" s="748"/>
      <c r="BP31" s="748"/>
      <c r="BQ31" s="750"/>
      <c r="BR31" s="747">
        <v>99.2</v>
      </c>
      <c r="BS31" s="748"/>
      <c r="BT31" s="748"/>
      <c r="BU31" s="748"/>
      <c r="BV31" s="748"/>
      <c r="BW31" s="748"/>
      <c r="BX31" s="749">
        <v>97.9</v>
      </c>
      <c r="BY31" s="748"/>
      <c r="BZ31" s="748"/>
      <c r="CA31" s="748"/>
      <c r="CB31" s="750"/>
      <c r="CD31" s="765"/>
      <c r="CE31" s="766"/>
      <c r="CF31" s="711" t="s">
        <v>326</v>
      </c>
      <c r="CG31" s="712"/>
      <c r="CH31" s="712"/>
      <c r="CI31" s="712"/>
      <c r="CJ31" s="712"/>
      <c r="CK31" s="712"/>
      <c r="CL31" s="712"/>
      <c r="CM31" s="712"/>
      <c r="CN31" s="712"/>
      <c r="CO31" s="712"/>
      <c r="CP31" s="712"/>
      <c r="CQ31" s="713"/>
      <c r="CR31" s="678">
        <v>92321</v>
      </c>
      <c r="CS31" s="697"/>
      <c r="CT31" s="697"/>
      <c r="CU31" s="697"/>
      <c r="CV31" s="697"/>
      <c r="CW31" s="697"/>
      <c r="CX31" s="697"/>
      <c r="CY31" s="698"/>
      <c r="CZ31" s="681">
        <v>0.3</v>
      </c>
      <c r="DA31" s="699"/>
      <c r="DB31" s="699"/>
      <c r="DC31" s="700"/>
      <c r="DD31" s="684">
        <v>92321</v>
      </c>
      <c r="DE31" s="697"/>
      <c r="DF31" s="697"/>
      <c r="DG31" s="697"/>
      <c r="DH31" s="697"/>
      <c r="DI31" s="697"/>
      <c r="DJ31" s="697"/>
      <c r="DK31" s="698"/>
      <c r="DL31" s="684">
        <v>92321</v>
      </c>
      <c r="DM31" s="697"/>
      <c r="DN31" s="697"/>
      <c r="DO31" s="697"/>
      <c r="DP31" s="697"/>
      <c r="DQ31" s="697"/>
      <c r="DR31" s="697"/>
      <c r="DS31" s="697"/>
      <c r="DT31" s="697"/>
      <c r="DU31" s="697"/>
      <c r="DV31" s="698"/>
      <c r="DW31" s="681">
        <v>0.6</v>
      </c>
      <c r="DX31" s="699"/>
      <c r="DY31" s="699"/>
      <c r="DZ31" s="699"/>
      <c r="EA31" s="699"/>
      <c r="EB31" s="699"/>
      <c r="EC31" s="714"/>
    </row>
    <row r="32" spans="2:133" ht="11.25" customHeight="1">
      <c r="B32" s="769" t="s">
        <v>327</v>
      </c>
      <c r="C32" s="770"/>
      <c r="D32" s="770"/>
      <c r="E32" s="770"/>
      <c r="F32" s="770"/>
      <c r="G32" s="770"/>
      <c r="H32" s="770"/>
      <c r="I32" s="770"/>
      <c r="J32" s="770"/>
      <c r="K32" s="770"/>
      <c r="L32" s="770"/>
      <c r="M32" s="770"/>
      <c r="N32" s="770"/>
      <c r="O32" s="770"/>
      <c r="P32" s="770"/>
      <c r="Q32" s="771"/>
      <c r="R32" s="678" t="s">
        <v>252</v>
      </c>
      <c r="S32" s="679"/>
      <c r="T32" s="679"/>
      <c r="U32" s="679"/>
      <c r="V32" s="679"/>
      <c r="W32" s="679"/>
      <c r="X32" s="679"/>
      <c r="Y32" s="680"/>
      <c r="Z32" s="715" t="s">
        <v>246</v>
      </c>
      <c r="AA32" s="715"/>
      <c r="AB32" s="715"/>
      <c r="AC32" s="715"/>
      <c r="AD32" s="716" t="s">
        <v>252</v>
      </c>
      <c r="AE32" s="716"/>
      <c r="AF32" s="716"/>
      <c r="AG32" s="716"/>
      <c r="AH32" s="716"/>
      <c r="AI32" s="716"/>
      <c r="AJ32" s="716"/>
      <c r="AK32" s="716"/>
      <c r="AL32" s="681" t="s">
        <v>246</v>
      </c>
      <c r="AM32" s="682"/>
      <c r="AN32" s="682"/>
      <c r="AO32" s="717"/>
      <c r="AP32" s="756"/>
      <c r="AQ32" s="757"/>
      <c r="AR32" s="757"/>
      <c r="AS32" s="757"/>
      <c r="AT32" s="761"/>
      <c r="AU32" s="230" t="s">
        <v>328</v>
      </c>
      <c r="AV32" s="230"/>
      <c r="AW32" s="230"/>
      <c r="AX32" s="675" t="s">
        <v>329</v>
      </c>
      <c r="AY32" s="676"/>
      <c r="AZ32" s="676"/>
      <c r="BA32" s="676"/>
      <c r="BB32" s="676"/>
      <c r="BC32" s="676"/>
      <c r="BD32" s="676"/>
      <c r="BE32" s="676"/>
      <c r="BF32" s="677"/>
      <c r="BG32" s="751">
        <v>99</v>
      </c>
      <c r="BH32" s="697"/>
      <c r="BI32" s="697"/>
      <c r="BJ32" s="697"/>
      <c r="BK32" s="697"/>
      <c r="BL32" s="697"/>
      <c r="BM32" s="682">
        <v>97.4</v>
      </c>
      <c r="BN32" s="743"/>
      <c r="BO32" s="743"/>
      <c r="BP32" s="743"/>
      <c r="BQ32" s="721"/>
      <c r="BR32" s="751">
        <v>99</v>
      </c>
      <c r="BS32" s="697"/>
      <c r="BT32" s="697"/>
      <c r="BU32" s="697"/>
      <c r="BV32" s="697"/>
      <c r="BW32" s="697"/>
      <c r="BX32" s="682">
        <v>97.3</v>
      </c>
      <c r="BY32" s="743"/>
      <c r="BZ32" s="743"/>
      <c r="CA32" s="743"/>
      <c r="CB32" s="721"/>
      <c r="CD32" s="767"/>
      <c r="CE32" s="768"/>
      <c r="CF32" s="711" t="s">
        <v>330</v>
      </c>
      <c r="CG32" s="712"/>
      <c r="CH32" s="712"/>
      <c r="CI32" s="712"/>
      <c r="CJ32" s="712"/>
      <c r="CK32" s="712"/>
      <c r="CL32" s="712"/>
      <c r="CM32" s="712"/>
      <c r="CN32" s="712"/>
      <c r="CO32" s="712"/>
      <c r="CP32" s="712"/>
      <c r="CQ32" s="713"/>
      <c r="CR32" s="678" t="s">
        <v>141</v>
      </c>
      <c r="CS32" s="679"/>
      <c r="CT32" s="679"/>
      <c r="CU32" s="679"/>
      <c r="CV32" s="679"/>
      <c r="CW32" s="679"/>
      <c r="CX32" s="679"/>
      <c r="CY32" s="680"/>
      <c r="CZ32" s="681" t="s">
        <v>246</v>
      </c>
      <c r="DA32" s="699"/>
      <c r="DB32" s="699"/>
      <c r="DC32" s="700"/>
      <c r="DD32" s="684" t="s">
        <v>246</v>
      </c>
      <c r="DE32" s="679"/>
      <c r="DF32" s="679"/>
      <c r="DG32" s="679"/>
      <c r="DH32" s="679"/>
      <c r="DI32" s="679"/>
      <c r="DJ32" s="679"/>
      <c r="DK32" s="680"/>
      <c r="DL32" s="684" t="s">
        <v>252</v>
      </c>
      <c r="DM32" s="679"/>
      <c r="DN32" s="679"/>
      <c r="DO32" s="679"/>
      <c r="DP32" s="679"/>
      <c r="DQ32" s="679"/>
      <c r="DR32" s="679"/>
      <c r="DS32" s="679"/>
      <c r="DT32" s="679"/>
      <c r="DU32" s="679"/>
      <c r="DV32" s="680"/>
      <c r="DW32" s="681" t="s">
        <v>246</v>
      </c>
      <c r="DX32" s="699"/>
      <c r="DY32" s="699"/>
      <c r="DZ32" s="699"/>
      <c r="EA32" s="699"/>
      <c r="EB32" s="699"/>
      <c r="EC32" s="714"/>
    </row>
    <row r="33" spans="2:133" ht="11.25" customHeight="1">
      <c r="B33" s="675" t="s">
        <v>331</v>
      </c>
      <c r="C33" s="676"/>
      <c r="D33" s="676"/>
      <c r="E33" s="676"/>
      <c r="F33" s="676"/>
      <c r="G33" s="676"/>
      <c r="H33" s="676"/>
      <c r="I33" s="676"/>
      <c r="J33" s="676"/>
      <c r="K33" s="676"/>
      <c r="L33" s="676"/>
      <c r="M33" s="676"/>
      <c r="N33" s="676"/>
      <c r="O33" s="676"/>
      <c r="P33" s="676"/>
      <c r="Q33" s="677"/>
      <c r="R33" s="678">
        <v>1482815</v>
      </c>
      <c r="S33" s="679"/>
      <c r="T33" s="679"/>
      <c r="U33" s="679"/>
      <c r="V33" s="679"/>
      <c r="W33" s="679"/>
      <c r="X33" s="679"/>
      <c r="Y33" s="680"/>
      <c r="Z33" s="715">
        <v>5.3</v>
      </c>
      <c r="AA33" s="715"/>
      <c r="AB33" s="715"/>
      <c r="AC33" s="715"/>
      <c r="AD33" s="716" t="s">
        <v>246</v>
      </c>
      <c r="AE33" s="716"/>
      <c r="AF33" s="716"/>
      <c r="AG33" s="716"/>
      <c r="AH33" s="716"/>
      <c r="AI33" s="716"/>
      <c r="AJ33" s="716"/>
      <c r="AK33" s="716"/>
      <c r="AL33" s="681" t="s">
        <v>141</v>
      </c>
      <c r="AM33" s="682"/>
      <c r="AN33" s="682"/>
      <c r="AO33" s="717"/>
      <c r="AP33" s="758"/>
      <c r="AQ33" s="759"/>
      <c r="AR33" s="759"/>
      <c r="AS33" s="759"/>
      <c r="AT33" s="762"/>
      <c r="AU33" s="232"/>
      <c r="AV33" s="232"/>
      <c r="AW33" s="232"/>
      <c r="AX33" s="659" t="s">
        <v>332</v>
      </c>
      <c r="AY33" s="660"/>
      <c r="AZ33" s="660"/>
      <c r="BA33" s="660"/>
      <c r="BB33" s="660"/>
      <c r="BC33" s="660"/>
      <c r="BD33" s="660"/>
      <c r="BE33" s="660"/>
      <c r="BF33" s="661"/>
      <c r="BG33" s="742">
        <v>99.4</v>
      </c>
      <c r="BH33" s="663"/>
      <c r="BI33" s="663"/>
      <c r="BJ33" s="663"/>
      <c r="BK33" s="663"/>
      <c r="BL33" s="663"/>
      <c r="BM33" s="706">
        <v>98.5</v>
      </c>
      <c r="BN33" s="663"/>
      <c r="BO33" s="663"/>
      <c r="BP33" s="663"/>
      <c r="BQ33" s="727"/>
      <c r="BR33" s="742">
        <v>99.4</v>
      </c>
      <c r="BS33" s="663"/>
      <c r="BT33" s="663"/>
      <c r="BU33" s="663"/>
      <c r="BV33" s="663"/>
      <c r="BW33" s="663"/>
      <c r="BX33" s="706">
        <v>98.3</v>
      </c>
      <c r="BY33" s="663"/>
      <c r="BZ33" s="663"/>
      <c r="CA33" s="663"/>
      <c r="CB33" s="727"/>
      <c r="CD33" s="711" t="s">
        <v>333</v>
      </c>
      <c r="CE33" s="712"/>
      <c r="CF33" s="712"/>
      <c r="CG33" s="712"/>
      <c r="CH33" s="712"/>
      <c r="CI33" s="712"/>
      <c r="CJ33" s="712"/>
      <c r="CK33" s="712"/>
      <c r="CL33" s="712"/>
      <c r="CM33" s="712"/>
      <c r="CN33" s="712"/>
      <c r="CO33" s="712"/>
      <c r="CP33" s="712"/>
      <c r="CQ33" s="713"/>
      <c r="CR33" s="678">
        <v>12138190</v>
      </c>
      <c r="CS33" s="697"/>
      <c r="CT33" s="697"/>
      <c r="CU33" s="697"/>
      <c r="CV33" s="697"/>
      <c r="CW33" s="697"/>
      <c r="CX33" s="697"/>
      <c r="CY33" s="698"/>
      <c r="CZ33" s="681">
        <v>45.2</v>
      </c>
      <c r="DA33" s="699"/>
      <c r="DB33" s="699"/>
      <c r="DC33" s="700"/>
      <c r="DD33" s="684">
        <v>9503321</v>
      </c>
      <c r="DE33" s="697"/>
      <c r="DF33" s="697"/>
      <c r="DG33" s="697"/>
      <c r="DH33" s="697"/>
      <c r="DI33" s="697"/>
      <c r="DJ33" s="697"/>
      <c r="DK33" s="698"/>
      <c r="DL33" s="684">
        <v>6383478</v>
      </c>
      <c r="DM33" s="697"/>
      <c r="DN33" s="697"/>
      <c r="DO33" s="697"/>
      <c r="DP33" s="697"/>
      <c r="DQ33" s="697"/>
      <c r="DR33" s="697"/>
      <c r="DS33" s="697"/>
      <c r="DT33" s="697"/>
      <c r="DU33" s="697"/>
      <c r="DV33" s="698"/>
      <c r="DW33" s="681">
        <v>42.1</v>
      </c>
      <c r="DX33" s="699"/>
      <c r="DY33" s="699"/>
      <c r="DZ33" s="699"/>
      <c r="EA33" s="699"/>
      <c r="EB33" s="699"/>
      <c r="EC33" s="714"/>
    </row>
    <row r="34" spans="2:133" ht="11.25" customHeight="1">
      <c r="B34" s="675" t="s">
        <v>334</v>
      </c>
      <c r="C34" s="676"/>
      <c r="D34" s="676"/>
      <c r="E34" s="676"/>
      <c r="F34" s="676"/>
      <c r="G34" s="676"/>
      <c r="H34" s="676"/>
      <c r="I34" s="676"/>
      <c r="J34" s="676"/>
      <c r="K34" s="676"/>
      <c r="L34" s="676"/>
      <c r="M34" s="676"/>
      <c r="N34" s="676"/>
      <c r="O34" s="676"/>
      <c r="P34" s="676"/>
      <c r="Q34" s="677"/>
      <c r="R34" s="678">
        <v>50260</v>
      </c>
      <c r="S34" s="679"/>
      <c r="T34" s="679"/>
      <c r="U34" s="679"/>
      <c r="V34" s="679"/>
      <c r="W34" s="679"/>
      <c r="X34" s="679"/>
      <c r="Y34" s="680"/>
      <c r="Z34" s="715">
        <v>0.2</v>
      </c>
      <c r="AA34" s="715"/>
      <c r="AB34" s="715"/>
      <c r="AC34" s="715"/>
      <c r="AD34" s="716">
        <v>14945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335</v>
      </c>
      <c r="CE34" s="712"/>
      <c r="CF34" s="712"/>
      <c r="CG34" s="712"/>
      <c r="CH34" s="712"/>
      <c r="CI34" s="712"/>
      <c r="CJ34" s="712"/>
      <c r="CK34" s="712"/>
      <c r="CL34" s="712"/>
      <c r="CM34" s="712"/>
      <c r="CN34" s="712"/>
      <c r="CO34" s="712"/>
      <c r="CP34" s="712"/>
      <c r="CQ34" s="713"/>
      <c r="CR34" s="678">
        <v>4962521</v>
      </c>
      <c r="CS34" s="679"/>
      <c r="CT34" s="679"/>
      <c r="CU34" s="679"/>
      <c r="CV34" s="679"/>
      <c r="CW34" s="679"/>
      <c r="CX34" s="679"/>
      <c r="CY34" s="680"/>
      <c r="CZ34" s="681">
        <v>18.5</v>
      </c>
      <c r="DA34" s="699"/>
      <c r="DB34" s="699"/>
      <c r="DC34" s="700"/>
      <c r="DD34" s="684">
        <v>3748544</v>
      </c>
      <c r="DE34" s="679"/>
      <c r="DF34" s="679"/>
      <c r="DG34" s="679"/>
      <c r="DH34" s="679"/>
      <c r="DI34" s="679"/>
      <c r="DJ34" s="679"/>
      <c r="DK34" s="680"/>
      <c r="DL34" s="684">
        <v>3230111</v>
      </c>
      <c r="DM34" s="679"/>
      <c r="DN34" s="679"/>
      <c r="DO34" s="679"/>
      <c r="DP34" s="679"/>
      <c r="DQ34" s="679"/>
      <c r="DR34" s="679"/>
      <c r="DS34" s="679"/>
      <c r="DT34" s="679"/>
      <c r="DU34" s="679"/>
      <c r="DV34" s="680"/>
      <c r="DW34" s="681">
        <v>21.3</v>
      </c>
      <c r="DX34" s="699"/>
      <c r="DY34" s="699"/>
      <c r="DZ34" s="699"/>
      <c r="EA34" s="699"/>
      <c r="EB34" s="699"/>
      <c r="EC34" s="714"/>
    </row>
    <row r="35" spans="2:133" ht="11.25" customHeight="1">
      <c r="B35" s="675" t="s">
        <v>336</v>
      </c>
      <c r="C35" s="676"/>
      <c r="D35" s="676"/>
      <c r="E35" s="676"/>
      <c r="F35" s="676"/>
      <c r="G35" s="676"/>
      <c r="H35" s="676"/>
      <c r="I35" s="676"/>
      <c r="J35" s="676"/>
      <c r="K35" s="676"/>
      <c r="L35" s="676"/>
      <c r="M35" s="676"/>
      <c r="N35" s="676"/>
      <c r="O35" s="676"/>
      <c r="P35" s="676"/>
      <c r="Q35" s="677"/>
      <c r="R35" s="678">
        <v>658404</v>
      </c>
      <c r="S35" s="679"/>
      <c r="T35" s="679"/>
      <c r="U35" s="679"/>
      <c r="V35" s="679"/>
      <c r="W35" s="679"/>
      <c r="X35" s="679"/>
      <c r="Y35" s="680"/>
      <c r="Z35" s="715">
        <v>2.4</v>
      </c>
      <c r="AA35" s="715"/>
      <c r="AB35" s="715"/>
      <c r="AC35" s="715"/>
      <c r="AD35" s="716" t="s">
        <v>246</v>
      </c>
      <c r="AE35" s="716"/>
      <c r="AF35" s="716"/>
      <c r="AG35" s="716"/>
      <c r="AH35" s="716"/>
      <c r="AI35" s="716"/>
      <c r="AJ35" s="716"/>
      <c r="AK35" s="716"/>
      <c r="AL35" s="681" t="s">
        <v>246</v>
      </c>
      <c r="AM35" s="682"/>
      <c r="AN35" s="682"/>
      <c r="AO35" s="717"/>
      <c r="AP35" s="235"/>
      <c r="AQ35" s="739" t="s">
        <v>337</v>
      </c>
      <c r="AR35" s="740"/>
      <c r="AS35" s="740"/>
      <c r="AT35" s="740"/>
      <c r="AU35" s="740"/>
      <c r="AV35" s="740"/>
      <c r="AW35" s="740"/>
      <c r="AX35" s="740"/>
      <c r="AY35" s="740"/>
      <c r="AZ35" s="740"/>
      <c r="BA35" s="740"/>
      <c r="BB35" s="740"/>
      <c r="BC35" s="740"/>
      <c r="BD35" s="740"/>
      <c r="BE35" s="740"/>
      <c r="BF35" s="741"/>
      <c r="BG35" s="739" t="s">
        <v>338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339</v>
      </c>
      <c r="CE35" s="712"/>
      <c r="CF35" s="712"/>
      <c r="CG35" s="712"/>
      <c r="CH35" s="712"/>
      <c r="CI35" s="712"/>
      <c r="CJ35" s="712"/>
      <c r="CK35" s="712"/>
      <c r="CL35" s="712"/>
      <c r="CM35" s="712"/>
      <c r="CN35" s="712"/>
      <c r="CO35" s="712"/>
      <c r="CP35" s="712"/>
      <c r="CQ35" s="713"/>
      <c r="CR35" s="678">
        <v>83859</v>
      </c>
      <c r="CS35" s="697"/>
      <c r="CT35" s="697"/>
      <c r="CU35" s="697"/>
      <c r="CV35" s="697"/>
      <c r="CW35" s="697"/>
      <c r="CX35" s="697"/>
      <c r="CY35" s="698"/>
      <c r="CZ35" s="681">
        <v>0.3</v>
      </c>
      <c r="DA35" s="699"/>
      <c r="DB35" s="699"/>
      <c r="DC35" s="700"/>
      <c r="DD35" s="684">
        <v>81049</v>
      </c>
      <c r="DE35" s="697"/>
      <c r="DF35" s="697"/>
      <c r="DG35" s="697"/>
      <c r="DH35" s="697"/>
      <c r="DI35" s="697"/>
      <c r="DJ35" s="697"/>
      <c r="DK35" s="698"/>
      <c r="DL35" s="684">
        <v>81033</v>
      </c>
      <c r="DM35" s="697"/>
      <c r="DN35" s="697"/>
      <c r="DO35" s="697"/>
      <c r="DP35" s="697"/>
      <c r="DQ35" s="697"/>
      <c r="DR35" s="697"/>
      <c r="DS35" s="697"/>
      <c r="DT35" s="697"/>
      <c r="DU35" s="697"/>
      <c r="DV35" s="698"/>
      <c r="DW35" s="681">
        <v>0.5</v>
      </c>
      <c r="DX35" s="699"/>
      <c r="DY35" s="699"/>
      <c r="DZ35" s="699"/>
      <c r="EA35" s="699"/>
      <c r="EB35" s="699"/>
      <c r="EC35" s="714"/>
    </row>
    <row r="36" spans="2:133" ht="11.25" customHeight="1">
      <c r="B36" s="675" t="s">
        <v>340</v>
      </c>
      <c r="C36" s="676"/>
      <c r="D36" s="676"/>
      <c r="E36" s="676"/>
      <c r="F36" s="676"/>
      <c r="G36" s="676"/>
      <c r="H36" s="676"/>
      <c r="I36" s="676"/>
      <c r="J36" s="676"/>
      <c r="K36" s="676"/>
      <c r="L36" s="676"/>
      <c r="M36" s="676"/>
      <c r="N36" s="676"/>
      <c r="O36" s="676"/>
      <c r="P36" s="676"/>
      <c r="Q36" s="677"/>
      <c r="R36" s="678">
        <v>2154221</v>
      </c>
      <c r="S36" s="679"/>
      <c r="T36" s="679"/>
      <c r="U36" s="679"/>
      <c r="V36" s="679"/>
      <c r="W36" s="679"/>
      <c r="X36" s="679"/>
      <c r="Y36" s="680"/>
      <c r="Z36" s="715">
        <v>7.7</v>
      </c>
      <c r="AA36" s="715"/>
      <c r="AB36" s="715"/>
      <c r="AC36" s="715"/>
      <c r="AD36" s="716" t="s">
        <v>246</v>
      </c>
      <c r="AE36" s="716"/>
      <c r="AF36" s="716"/>
      <c r="AG36" s="716"/>
      <c r="AH36" s="716"/>
      <c r="AI36" s="716"/>
      <c r="AJ36" s="716"/>
      <c r="AK36" s="716"/>
      <c r="AL36" s="681" t="s">
        <v>252</v>
      </c>
      <c r="AM36" s="682"/>
      <c r="AN36" s="682"/>
      <c r="AO36" s="717"/>
      <c r="AP36" s="235"/>
      <c r="AQ36" s="730" t="s">
        <v>341</v>
      </c>
      <c r="AR36" s="731"/>
      <c r="AS36" s="731"/>
      <c r="AT36" s="731"/>
      <c r="AU36" s="731"/>
      <c r="AV36" s="731"/>
      <c r="AW36" s="731"/>
      <c r="AX36" s="731"/>
      <c r="AY36" s="732"/>
      <c r="AZ36" s="733">
        <v>3418720</v>
      </c>
      <c r="BA36" s="734"/>
      <c r="BB36" s="734"/>
      <c r="BC36" s="734"/>
      <c r="BD36" s="734"/>
      <c r="BE36" s="734"/>
      <c r="BF36" s="735"/>
      <c r="BG36" s="736" t="s">
        <v>342</v>
      </c>
      <c r="BH36" s="737"/>
      <c r="BI36" s="737"/>
      <c r="BJ36" s="737"/>
      <c r="BK36" s="737"/>
      <c r="BL36" s="737"/>
      <c r="BM36" s="737"/>
      <c r="BN36" s="737"/>
      <c r="BO36" s="737"/>
      <c r="BP36" s="737"/>
      <c r="BQ36" s="737"/>
      <c r="BR36" s="737"/>
      <c r="BS36" s="737"/>
      <c r="BT36" s="737"/>
      <c r="BU36" s="738"/>
      <c r="BV36" s="733">
        <v>95190</v>
      </c>
      <c r="BW36" s="734"/>
      <c r="BX36" s="734"/>
      <c r="BY36" s="734"/>
      <c r="BZ36" s="734"/>
      <c r="CA36" s="734"/>
      <c r="CB36" s="735"/>
      <c r="CD36" s="711" t="s">
        <v>343</v>
      </c>
      <c r="CE36" s="712"/>
      <c r="CF36" s="712"/>
      <c r="CG36" s="712"/>
      <c r="CH36" s="712"/>
      <c r="CI36" s="712"/>
      <c r="CJ36" s="712"/>
      <c r="CK36" s="712"/>
      <c r="CL36" s="712"/>
      <c r="CM36" s="712"/>
      <c r="CN36" s="712"/>
      <c r="CO36" s="712"/>
      <c r="CP36" s="712"/>
      <c r="CQ36" s="713"/>
      <c r="CR36" s="678">
        <v>1868845</v>
      </c>
      <c r="CS36" s="679"/>
      <c r="CT36" s="679"/>
      <c r="CU36" s="679"/>
      <c r="CV36" s="679"/>
      <c r="CW36" s="679"/>
      <c r="CX36" s="679"/>
      <c r="CY36" s="680"/>
      <c r="CZ36" s="681">
        <v>7</v>
      </c>
      <c r="DA36" s="699"/>
      <c r="DB36" s="699"/>
      <c r="DC36" s="700"/>
      <c r="DD36" s="684">
        <v>1688980</v>
      </c>
      <c r="DE36" s="679"/>
      <c r="DF36" s="679"/>
      <c r="DG36" s="679"/>
      <c r="DH36" s="679"/>
      <c r="DI36" s="679"/>
      <c r="DJ36" s="679"/>
      <c r="DK36" s="680"/>
      <c r="DL36" s="684">
        <v>1180920</v>
      </c>
      <c r="DM36" s="679"/>
      <c r="DN36" s="679"/>
      <c r="DO36" s="679"/>
      <c r="DP36" s="679"/>
      <c r="DQ36" s="679"/>
      <c r="DR36" s="679"/>
      <c r="DS36" s="679"/>
      <c r="DT36" s="679"/>
      <c r="DU36" s="679"/>
      <c r="DV36" s="680"/>
      <c r="DW36" s="681">
        <v>7.8</v>
      </c>
      <c r="DX36" s="699"/>
      <c r="DY36" s="699"/>
      <c r="DZ36" s="699"/>
      <c r="EA36" s="699"/>
      <c r="EB36" s="699"/>
      <c r="EC36" s="714"/>
    </row>
    <row r="37" spans="2:133" ht="11.25" customHeight="1">
      <c r="B37" s="675" t="s">
        <v>344</v>
      </c>
      <c r="C37" s="676"/>
      <c r="D37" s="676"/>
      <c r="E37" s="676"/>
      <c r="F37" s="676"/>
      <c r="G37" s="676"/>
      <c r="H37" s="676"/>
      <c r="I37" s="676"/>
      <c r="J37" s="676"/>
      <c r="K37" s="676"/>
      <c r="L37" s="676"/>
      <c r="M37" s="676"/>
      <c r="N37" s="676"/>
      <c r="O37" s="676"/>
      <c r="P37" s="676"/>
      <c r="Q37" s="677"/>
      <c r="R37" s="678">
        <v>1359527</v>
      </c>
      <c r="S37" s="679"/>
      <c r="T37" s="679"/>
      <c r="U37" s="679"/>
      <c r="V37" s="679"/>
      <c r="W37" s="679"/>
      <c r="X37" s="679"/>
      <c r="Y37" s="680"/>
      <c r="Z37" s="715">
        <v>4.9000000000000004</v>
      </c>
      <c r="AA37" s="715"/>
      <c r="AB37" s="715"/>
      <c r="AC37" s="715"/>
      <c r="AD37" s="716" t="s">
        <v>246</v>
      </c>
      <c r="AE37" s="716"/>
      <c r="AF37" s="716"/>
      <c r="AG37" s="716"/>
      <c r="AH37" s="716"/>
      <c r="AI37" s="716"/>
      <c r="AJ37" s="716"/>
      <c r="AK37" s="716"/>
      <c r="AL37" s="681" t="s">
        <v>252</v>
      </c>
      <c r="AM37" s="682"/>
      <c r="AN37" s="682"/>
      <c r="AO37" s="717"/>
      <c r="AQ37" s="718" t="s">
        <v>345</v>
      </c>
      <c r="AR37" s="719"/>
      <c r="AS37" s="719"/>
      <c r="AT37" s="719"/>
      <c r="AU37" s="719"/>
      <c r="AV37" s="719"/>
      <c r="AW37" s="719"/>
      <c r="AX37" s="719"/>
      <c r="AY37" s="720"/>
      <c r="AZ37" s="678">
        <v>1000137</v>
      </c>
      <c r="BA37" s="679"/>
      <c r="BB37" s="679"/>
      <c r="BC37" s="679"/>
      <c r="BD37" s="697"/>
      <c r="BE37" s="697"/>
      <c r="BF37" s="721"/>
      <c r="BG37" s="711" t="s">
        <v>346</v>
      </c>
      <c r="BH37" s="712"/>
      <c r="BI37" s="712"/>
      <c r="BJ37" s="712"/>
      <c r="BK37" s="712"/>
      <c r="BL37" s="712"/>
      <c r="BM37" s="712"/>
      <c r="BN37" s="712"/>
      <c r="BO37" s="712"/>
      <c r="BP37" s="712"/>
      <c r="BQ37" s="712"/>
      <c r="BR37" s="712"/>
      <c r="BS37" s="712"/>
      <c r="BT37" s="712"/>
      <c r="BU37" s="713"/>
      <c r="BV37" s="678">
        <v>72926</v>
      </c>
      <c r="BW37" s="679"/>
      <c r="BX37" s="679"/>
      <c r="BY37" s="679"/>
      <c r="BZ37" s="679"/>
      <c r="CA37" s="679"/>
      <c r="CB37" s="722"/>
      <c r="CD37" s="711" t="s">
        <v>347</v>
      </c>
      <c r="CE37" s="712"/>
      <c r="CF37" s="712"/>
      <c r="CG37" s="712"/>
      <c r="CH37" s="712"/>
      <c r="CI37" s="712"/>
      <c r="CJ37" s="712"/>
      <c r="CK37" s="712"/>
      <c r="CL37" s="712"/>
      <c r="CM37" s="712"/>
      <c r="CN37" s="712"/>
      <c r="CO37" s="712"/>
      <c r="CP37" s="712"/>
      <c r="CQ37" s="713"/>
      <c r="CR37" s="678">
        <v>277237</v>
      </c>
      <c r="CS37" s="697"/>
      <c r="CT37" s="697"/>
      <c r="CU37" s="697"/>
      <c r="CV37" s="697"/>
      <c r="CW37" s="697"/>
      <c r="CX37" s="697"/>
      <c r="CY37" s="698"/>
      <c r="CZ37" s="681">
        <v>1</v>
      </c>
      <c r="DA37" s="699"/>
      <c r="DB37" s="699"/>
      <c r="DC37" s="700"/>
      <c r="DD37" s="684">
        <v>277237</v>
      </c>
      <c r="DE37" s="697"/>
      <c r="DF37" s="697"/>
      <c r="DG37" s="697"/>
      <c r="DH37" s="697"/>
      <c r="DI37" s="697"/>
      <c r="DJ37" s="697"/>
      <c r="DK37" s="698"/>
      <c r="DL37" s="684">
        <v>277237</v>
      </c>
      <c r="DM37" s="697"/>
      <c r="DN37" s="697"/>
      <c r="DO37" s="697"/>
      <c r="DP37" s="697"/>
      <c r="DQ37" s="697"/>
      <c r="DR37" s="697"/>
      <c r="DS37" s="697"/>
      <c r="DT37" s="697"/>
      <c r="DU37" s="697"/>
      <c r="DV37" s="698"/>
      <c r="DW37" s="681">
        <v>1.8</v>
      </c>
      <c r="DX37" s="699"/>
      <c r="DY37" s="699"/>
      <c r="DZ37" s="699"/>
      <c r="EA37" s="699"/>
      <c r="EB37" s="699"/>
      <c r="EC37" s="714"/>
    </row>
    <row r="38" spans="2:133" ht="11.25" customHeight="1">
      <c r="B38" s="675" t="s">
        <v>348</v>
      </c>
      <c r="C38" s="676"/>
      <c r="D38" s="676"/>
      <c r="E38" s="676"/>
      <c r="F38" s="676"/>
      <c r="G38" s="676"/>
      <c r="H38" s="676"/>
      <c r="I38" s="676"/>
      <c r="J38" s="676"/>
      <c r="K38" s="676"/>
      <c r="L38" s="676"/>
      <c r="M38" s="676"/>
      <c r="N38" s="676"/>
      <c r="O38" s="676"/>
      <c r="P38" s="676"/>
      <c r="Q38" s="677"/>
      <c r="R38" s="678">
        <v>757348</v>
      </c>
      <c r="S38" s="679"/>
      <c r="T38" s="679"/>
      <c r="U38" s="679"/>
      <c r="V38" s="679"/>
      <c r="W38" s="679"/>
      <c r="X38" s="679"/>
      <c r="Y38" s="680"/>
      <c r="Z38" s="715">
        <v>2.7</v>
      </c>
      <c r="AA38" s="715"/>
      <c r="AB38" s="715"/>
      <c r="AC38" s="715"/>
      <c r="AD38" s="716">
        <v>8633</v>
      </c>
      <c r="AE38" s="716"/>
      <c r="AF38" s="716"/>
      <c r="AG38" s="716"/>
      <c r="AH38" s="716"/>
      <c r="AI38" s="716"/>
      <c r="AJ38" s="716"/>
      <c r="AK38" s="716"/>
      <c r="AL38" s="681">
        <v>0.1</v>
      </c>
      <c r="AM38" s="682"/>
      <c r="AN38" s="682"/>
      <c r="AO38" s="717"/>
      <c r="AQ38" s="718" t="s">
        <v>349</v>
      </c>
      <c r="AR38" s="719"/>
      <c r="AS38" s="719"/>
      <c r="AT38" s="719"/>
      <c r="AU38" s="719"/>
      <c r="AV38" s="719"/>
      <c r="AW38" s="719"/>
      <c r="AX38" s="719"/>
      <c r="AY38" s="720"/>
      <c r="AZ38" s="678">
        <v>59147</v>
      </c>
      <c r="BA38" s="679"/>
      <c r="BB38" s="679"/>
      <c r="BC38" s="679"/>
      <c r="BD38" s="697"/>
      <c r="BE38" s="697"/>
      <c r="BF38" s="721"/>
      <c r="BG38" s="711" t="s">
        <v>350</v>
      </c>
      <c r="BH38" s="712"/>
      <c r="BI38" s="712"/>
      <c r="BJ38" s="712"/>
      <c r="BK38" s="712"/>
      <c r="BL38" s="712"/>
      <c r="BM38" s="712"/>
      <c r="BN38" s="712"/>
      <c r="BO38" s="712"/>
      <c r="BP38" s="712"/>
      <c r="BQ38" s="712"/>
      <c r="BR38" s="712"/>
      <c r="BS38" s="712"/>
      <c r="BT38" s="712"/>
      <c r="BU38" s="713"/>
      <c r="BV38" s="678">
        <v>9613</v>
      </c>
      <c r="BW38" s="679"/>
      <c r="BX38" s="679"/>
      <c r="BY38" s="679"/>
      <c r="BZ38" s="679"/>
      <c r="CA38" s="679"/>
      <c r="CB38" s="722"/>
      <c r="CD38" s="711" t="s">
        <v>351</v>
      </c>
      <c r="CE38" s="712"/>
      <c r="CF38" s="712"/>
      <c r="CG38" s="712"/>
      <c r="CH38" s="712"/>
      <c r="CI38" s="712"/>
      <c r="CJ38" s="712"/>
      <c r="CK38" s="712"/>
      <c r="CL38" s="712"/>
      <c r="CM38" s="712"/>
      <c r="CN38" s="712"/>
      <c r="CO38" s="712"/>
      <c r="CP38" s="712"/>
      <c r="CQ38" s="713"/>
      <c r="CR38" s="678">
        <v>2417475</v>
      </c>
      <c r="CS38" s="679"/>
      <c r="CT38" s="679"/>
      <c r="CU38" s="679"/>
      <c r="CV38" s="679"/>
      <c r="CW38" s="679"/>
      <c r="CX38" s="679"/>
      <c r="CY38" s="680"/>
      <c r="CZ38" s="681">
        <v>9</v>
      </c>
      <c r="DA38" s="699"/>
      <c r="DB38" s="699"/>
      <c r="DC38" s="700"/>
      <c r="DD38" s="684">
        <v>2062960</v>
      </c>
      <c r="DE38" s="679"/>
      <c r="DF38" s="679"/>
      <c r="DG38" s="679"/>
      <c r="DH38" s="679"/>
      <c r="DI38" s="679"/>
      <c r="DJ38" s="679"/>
      <c r="DK38" s="680"/>
      <c r="DL38" s="684">
        <v>1891414</v>
      </c>
      <c r="DM38" s="679"/>
      <c r="DN38" s="679"/>
      <c r="DO38" s="679"/>
      <c r="DP38" s="679"/>
      <c r="DQ38" s="679"/>
      <c r="DR38" s="679"/>
      <c r="DS38" s="679"/>
      <c r="DT38" s="679"/>
      <c r="DU38" s="679"/>
      <c r="DV38" s="680"/>
      <c r="DW38" s="681">
        <v>12.5</v>
      </c>
      <c r="DX38" s="699"/>
      <c r="DY38" s="699"/>
      <c r="DZ38" s="699"/>
      <c r="EA38" s="699"/>
      <c r="EB38" s="699"/>
      <c r="EC38" s="714"/>
    </row>
    <row r="39" spans="2:133" ht="11.25" customHeight="1">
      <c r="B39" s="675" t="s">
        <v>352</v>
      </c>
      <c r="C39" s="676"/>
      <c r="D39" s="676"/>
      <c r="E39" s="676"/>
      <c r="F39" s="676"/>
      <c r="G39" s="676"/>
      <c r="H39" s="676"/>
      <c r="I39" s="676"/>
      <c r="J39" s="676"/>
      <c r="K39" s="676"/>
      <c r="L39" s="676"/>
      <c r="M39" s="676"/>
      <c r="N39" s="676"/>
      <c r="O39" s="676"/>
      <c r="P39" s="676"/>
      <c r="Q39" s="677"/>
      <c r="R39" s="678">
        <v>2260992</v>
      </c>
      <c r="S39" s="679"/>
      <c r="T39" s="679"/>
      <c r="U39" s="679"/>
      <c r="V39" s="679"/>
      <c r="W39" s="679"/>
      <c r="X39" s="679"/>
      <c r="Y39" s="680"/>
      <c r="Z39" s="715">
        <v>8.1</v>
      </c>
      <c r="AA39" s="715"/>
      <c r="AB39" s="715"/>
      <c r="AC39" s="715"/>
      <c r="AD39" s="716" t="s">
        <v>252</v>
      </c>
      <c r="AE39" s="716"/>
      <c r="AF39" s="716"/>
      <c r="AG39" s="716"/>
      <c r="AH39" s="716"/>
      <c r="AI39" s="716"/>
      <c r="AJ39" s="716"/>
      <c r="AK39" s="716"/>
      <c r="AL39" s="681" t="s">
        <v>252</v>
      </c>
      <c r="AM39" s="682"/>
      <c r="AN39" s="682"/>
      <c r="AO39" s="717"/>
      <c r="AQ39" s="718" t="s">
        <v>353</v>
      </c>
      <c r="AR39" s="719"/>
      <c r="AS39" s="719"/>
      <c r="AT39" s="719"/>
      <c r="AU39" s="719"/>
      <c r="AV39" s="719"/>
      <c r="AW39" s="719"/>
      <c r="AX39" s="719"/>
      <c r="AY39" s="720"/>
      <c r="AZ39" s="678">
        <v>1108</v>
      </c>
      <c r="BA39" s="679"/>
      <c r="BB39" s="679"/>
      <c r="BC39" s="679"/>
      <c r="BD39" s="697"/>
      <c r="BE39" s="697"/>
      <c r="BF39" s="721"/>
      <c r="BG39" s="711" t="s">
        <v>354</v>
      </c>
      <c r="BH39" s="712"/>
      <c r="BI39" s="712"/>
      <c r="BJ39" s="712"/>
      <c r="BK39" s="712"/>
      <c r="BL39" s="712"/>
      <c r="BM39" s="712"/>
      <c r="BN39" s="712"/>
      <c r="BO39" s="712"/>
      <c r="BP39" s="712"/>
      <c r="BQ39" s="712"/>
      <c r="BR39" s="712"/>
      <c r="BS39" s="712"/>
      <c r="BT39" s="712"/>
      <c r="BU39" s="713"/>
      <c r="BV39" s="678">
        <v>14888</v>
      </c>
      <c r="BW39" s="679"/>
      <c r="BX39" s="679"/>
      <c r="BY39" s="679"/>
      <c r="BZ39" s="679"/>
      <c r="CA39" s="679"/>
      <c r="CB39" s="722"/>
      <c r="CD39" s="711" t="s">
        <v>355</v>
      </c>
      <c r="CE39" s="712"/>
      <c r="CF39" s="712"/>
      <c r="CG39" s="712"/>
      <c r="CH39" s="712"/>
      <c r="CI39" s="712"/>
      <c r="CJ39" s="712"/>
      <c r="CK39" s="712"/>
      <c r="CL39" s="712"/>
      <c r="CM39" s="712"/>
      <c r="CN39" s="712"/>
      <c r="CO39" s="712"/>
      <c r="CP39" s="712"/>
      <c r="CQ39" s="713"/>
      <c r="CR39" s="678">
        <v>2170589</v>
      </c>
      <c r="CS39" s="697"/>
      <c r="CT39" s="697"/>
      <c r="CU39" s="697"/>
      <c r="CV39" s="697"/>
      <c r="CW39" s="697"/>
      <c r="CX39" s="697"/>
      <c r="CY39" s="698"/>
      <c r="CZ39" s="681">
        <v>8.1</v>
      </c>
      <c r="DA39" s="699"/>
      <c r="DB39" s="699"/>
      <c r="DC39" s="700"/>
      <c r="DD39" s="684">
        <v>1450287</v>
      </c>
      <c r="DE39" s="697"/>
      <c r="DF39" s="697"/>
      <c r="DG39" s="697"/>
      <c r="DH39" s="697"/>
      <c r="DI39" s="697"/>
      <c r="DJ39" s="697"/>
      <c r="DK39" s="698"/>
      <c r="DL39" s="684" t="s">
        <v>252</v>
      </c>
      <c r="DM39" s="697"/>
      <c r="DN39" s="697"/>
      <c r="DO39" s="697"/>
      <c r="DP39" s="697"/>
      <c r="DQ39" s="697"/>
      <c r="DR39" s="697"/>
      <c r="DS39" s="697"/>
      <c r="DT39" s="697"/>
      <c r="DU39" s="697"/>
      <c r="DV39" s="698"/>
      <c r="DW39" s="681" t="s">
        <v>252</v>
      </c>
      <c r="DX39" s="699"/>
      <c r="DY39" s="699"/>
      <c r="DZ39" s="699"/>
      <c r="EA39" s="699"/>
      <c r="EB39" s="699"/>
      <c r="EC39" s="714"/>
    </row>
    <row r="40" spans="2:133" ht="11.25" customHeight="1">
      <c r="B40" s="675" t="s">
        <v>356</v>
      </c>
      <c r="C40" s="676"/>
      <c r="D40" s="676"/>
      <c r="E40" s="676"/>
      <c r="F40" s="676"/>
      <c r="G40" s="676"/>
      <c r="H40" s="676"/>
      <c r="I40" s="676"/>
      <c r="J40" s="676"/>
      <c r="K40" s="676"/>
      <c r="L40" s="676"/>
      <c r="M40" s="676"/>
      <c r="N40" s="676"/>
      <c r="O40" s="676"/>
      <c r="P40" s="676"/>
      <c r="Q40" s="677"/>
      <c r="R40" s="678" t="s">
        <v>246</v>
      </c>
      <c r="S40" s="679"/>
      <c r="T40" s="679"/>
      <c r="U40" s="679"/>
      <c r="V40" s="679"/>
      <c r="W40" s="679"/>
      <c r="X40" s="679"/>
      <c r="Y40" s="680"/>
      <c r="Z40" s="715" t="s">
        <v>141</v>
      </c>
      <c r="AA40" s="715"/>
      <c r="AB40" s="715"/>
      <c r="AC40" s="715"/>
      <c r="AD40" s="716" t="s">
        <v>246</v>
      </c>
      <c r="AE40" s="716"/>
      <c r="AF40" s="716"/>
      <c r="AG40" s="716"/>
      <c r="AH40" s="716"/>
      <c r="AI40" s="716"/>
      <c r="AJ40" s="716"/>
      <c r="AK40" s="716"/>
      <c r="AL40" s="681" t="s">
        <v>252</v>
      </c>
      <c r="AM40" s="682"/>
      <c r="AN40" s="682"/>
      <c r="AO40" s="717"/>
      <c r="AQ40" s="718" t="s">
        <v>357</v>
      </c>
      <c r="AR40" s="719"/>
      <c r="AS40" s="719"/>
      <c r="AT40" s="719"/>
      <c r="AU40" s="719"/>
      <c r="AV40" s="719"/>
      <c r="AW40" s="719"/>
      <c r="AX40" s="719"/>
      <c r="AY40" s="720"/>
      <c r="AZ40" s="678" t="s">
        <v>246</v>
      </c>
      <c r="BA40" s="679"/>
      <c r="BB40" s="679"/>
      <c r="BC40" s="679"/>
      <c r="BD40" s="697"/>
      <c r="BE40" s="697"/>
      <c r="BF40" s="721"/>
      <c r="BG40" s="723" t="s">
        <v>358</v>
      </c>
      <c r="BH40" s="724"/>
      <c r="BI40" s="724"/>
      <c r="BJ40" s="724"/>
      <c r="BK40" s="724"/>
      <c r="BL40" s="236"/>
      <c r="BM40" s="712" t="s">
        <v>359</v>
      </c>
      <c r="BN40" s="712"/>
      <c r="BO40" s="712"/>
      <c r="BP40" s="712"/>
      <c r="BQ40" s="712"/>
      <c r="BR40" s="712"/>
      <c r="BS40" s="712"/>
      <c r="BT40" s="712"/>
      <c r="BU40" s="713"/>
      <c r="BV40" s="678">
        <v>89</v>
      </c>
      <c r="BW40" s="679"/>
      <c r="BX40" s="679"/>
      <c r="BY40" s="679"/>
      <c r="BZ40" s="679"/>
      <c r="CA40" s="679"/>
      <c r="CB40" s="722"/>
      <c r="CD40" s="711" t="s">
        <v>360</v>
      </c>
      <c r="CE40" s="712"/>
      <c r="CF40" s="712"/>
      <c r="CG40" s="712"/>
      <c r="CH40" s="712"/>
      <c r="CI40" s="712"/>
      <c r="CJ40" s="712"/>
      <c r="CK40" s="712"/>
      <c r="CL40" s="712"/>
      <c r="CM40" s="712"/>
      <c r="CN40" s="712"/>
      <c r="CO40" s="712"/>
      <c r="CP40" s="712"/>
      <c r="CQ40" s="713"/>
      <c r="CR40" s="678">
        <v>634901</v>
      </c>
      <c r="CS40" s="679"/>
      <c r="CT40" s="679"/>
      <c r="CU40" s="679"/>
      <c r="CV40" s="679"/>
      <c r="CW40" s="679"/>
      <c r="CX40" s="679"/>
      <c r="CY40" s="680"/>
      <c r="CZ40" s="681">
        <v>2.4</v>
      </c>
      <c r="DA40" s="699"/>
      <c r="DB40" s="699"/>
      <c r="DC40" s="700"/>
      <c r="DD40" s="684">
        <v>471501</v>
      </c>
      <c r="DE40" s="679"/>
      <c r="DF40" s="679"/>
      <c r="DG40" s="679"/>
      <c r="DH40" s="679"/>
      <c r="DI40" s="679"/>
      <c r="DJ40" s="679"/>
      <c r="DK40" s="680"/>
      <c r="DL40" s="684" t="s">
        <v>252</v>
      </c>
      <c r="DM40" s="679"/>
      <c r="DN40" s="679"/>
      <c r="DO40" s="679"/>
      <c r="DP40" s="679"/>
      <c r="DQ40" s="679"/>
      <c r="DR40" s="679"/>
      <c r="DS40" s="679"/>
      <c r="DT40" s="679"/>
      <c r="DU40" s="679"/>
      <c r="DV40" s="680"/>
      <c r="DW40" s="681" t="s">
        <v>141</v>
      </c>
      <c r="DX40" s="699"/>
      <c r="DY40" s="699"/>
      <c r="DZ40" s="699"/>
      <c r="EA40" s="699"/>
      <c r="EB40" s="699"/>
      <c r="EC40" s="714"/>
    </row>
    <row r="41" spans="2:133" ht="11.25" customHeight="1">
      <c r="B41" s="675" t="s">
        <v>361</v>
      </c>
      <c r="C41" s="676"/>
      <c r="D41" s="676"/>
      <c r="E41" s="676"/>
      <c r="F41" s="676"/>
      <c r="G41" s="676"/>
      <c r="H41" s="676"/>
      <c r="I41" s="676"/>
      <c r="J41" s="676"/>
      <c r="K41" s="676"/>
      <c r="L41" s="676"/>
      <c r="M41" s="676"/>
      <c r="N41" s="676"/>
      <c r="O41" s="676"/>
      <c r="P41" s="676"/>
      <c r="Q41" s="677"/>
      <c r="R41" s="678">
        <v>895292</v>
      </c>
      <c r="S41" s="679"/>
      <c r="T41" s="679"/>
      <c r="U41" s="679"/>
      <c r="V41" s="679"/>
      <c r="W41" s="679"/>
      <c r="X41" s="679"/>
      <c r="Y41" s="680"/>
      <c r="Z41" s="715">
        <v>3.2</v>
      </c>
      <c r="AA41" s="715"/>
      <c r="AB41" s="715"/>
      <c r="AC41" s="715"/>
      <c r="AD41" s="716" t="s">
        <v>246</v>
      </c>
      <c r="AE41" s="716"/>
      <c r="AF41" s="716"/>
      <c r="AG41" s="716"/>
      <c r="AH41" s="716"/>
      <c r="AI41" s="716"/>
      <c r="AJ41" s="716"/>
      <c r="AK41" s="716"/>
      <c r="AL41" s="681" t="s">
        <v>246</v>
      </c>
      <c r="AM41" s="682"/>
      <c r="AN41" s="682"/>
      <c r="AO41" s="717"/>
      <c r="AQ41" s="718" t="s">
        <v>362</v>
      </c>
      <c r="AR41" s="719"/>
      <c r="AS41" s="719"/>
      <c r="AT41" s="719"/>
      <c r="AU41" s="719"/>
      <c r="AV41" s="719"/>
      <c r="AW41" s="719"/>
      <c r="AX41" s="719"/>
      <c r="AY41" s="720"/>
      <c r="AZ41" s="678">
        <v>491395</v>
      </c>
      <c r="BA41" s="679"/>
      <c r="BB41" s="679"/>
      <c r="BC41" s="679"/>
      <c r="BD41" s="697"/>
      <c r="BE41" s="697"/>
      <c r="BF41" s="721"/>
      <c r="BG41" s="723"/>
      <c r="BH41" s="724"/>
      <c r="BI41" s="724"/>
      <c r="BJ41" s="724"/>
      <c r="BK41" s="724"/>
      <c r="BL41" s="236"/>
      <c r="BM41" s="712" t="s">
        <v>363</v>
      </c>
      <c r="BN41" s="712"/>
      <c r="BO41" s="712"/>
      <c r="BP41" s="712"/>
      <c r="BQ41" s="712"/>
      <c r="BR41" s="712"/>
      <c r="BS41" s="712"/>
      <c r="BT41" s="712"/>
      <c r="BU41" s="713"/>
      <c r="BV41" s="678" t="s">
        <v>252</v>
      </c>
      <c r="BW41" s="679"/>
      <c r="BX41" s="679"/>
      <c r="BY41" s="679"/>
      <c r="BZ41" s="679"/>
      <c r="CA41" s="679"/>
      <c r="CB41" s="722"/>
      <c r="CD41" s="711" t="s">
        <v>364</v>
      </c>
      <c r="CE41" s="712"/>
      <c r="CF41" s="712"/>
      <c r="CG41" s="712"/>
      <c r="CH41" s="712"/>
      <c r="CI41" s="712"/>
      <c r="CJ41" s="712"/>
      <c r="CK41" s="712"/>
      <c r="CL41" s="712"/>
      <c r="CM41" s="712"/>
      <c r="CN41" s="712"/>
      <c r="CO41" s="712"/>
      <c r="CP41" s="712"/>
      <c r="CQ41" s="713"/>
      <c r="CR41" s="678" t="s">
        <v>252</v>
      </c>
      <c r="CS41" s="697"/>
      <c r="CT41" s="697"/>
      <c r="CU41" s="697"/>
      <c r="CV41" s="697"/>
      <c r="CW41" s="697"/>
      <c r="CX41" s="697"/>
      <c r="CY41" s="698"/>
      <c r="CZ41" s="681" t="s">
        <v>252</v>
      </c>
      <c r="DA41" s="699"/>
      <c r="DB41" s="699"/>
      <c r="DC41" s="700"/>
      <c r="DD41" s="684" t="s">
        <v>252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365</v>
      </c>
      <c r="C42" s="660"/>
      <c r="D42" s="660"/>
      <c r="E42" s="660"/>
      <c r="F42" s="660"/>
      <c r="G42" s="660"/>
      <c r="H42" s="660"/>
      <c r="I42" s="660"/>
      <c r="J42" s="660"/>
      <c r="K42" s="660"/>
      <c r="L42" s="660"/>
      <c r="M42" s="660"/>
      <c r="N42" s="660"/>
      <c r="O42" s="660"/>
      <c r="P42" s="660"/>
      <c r="Q42" s="661"/>
      <c r="R42" s="662">
        <v>27846761</v>
      </c>
      <c r="S42" s="701"/>
      <c r="T42" s="701"/>
      <c r="U42" s="701"/>
      <c r="V42" s="701"/>
      <c r="W42" s="701"/>
      <c r="X42" s="701"/>
      <c r="Y42" s="703"/>
      <c r="Z42" s="704">
        <v>100</v>
      </c>
      <c r="AA42" s="704"/>
      <c r="AB42" s="704"/>
      <c r="AC42" s="704"/>
      <c r="AD42" s="705">
        <v>14254726</v>
      </c>
      <c r="AE42" s="705"/>
      <c r="AF42" s="705"/>
      <c r="AG42" s="705"/>
      <c r="AH42" s="705"/>
      <c r="AI42" s="705"/>
      <c r="AJ42" s="705"/>
      <c r="AK42" s="705"/>
      <c r="AL42" s="665">
        <v>100</v>
      </c>
      <c r="AM42" s="706"/>
      <c r="AN42" s="706"/>
      <c r="AO42" s="707"/>
      <c r="AQ42" s="708" t="s">
        <v>366</v>
      </c>
      <c r="AR42" s="709"/>
      <c r="AS42" s="709"/>
      <c r="AT42" s="709"/>
      <c r="AU42" s="709"/>
      <c r="AV42" s="709"/>
      <c r="AW42" s="709"/>
      <c r="AX42" s="709"/>
      <c r="AY42" s="710"/>
      <c r="AZ42" s="662">
        <v>1866933</v>
      </c>
      <c r="BA42" s="701"/>
      <c r="BB42" s="701"/>
      <c r="BC42" s="701"/>
      <c r="BD42" s="663"/>
      <c r="BE42" s="663"/>
      <c r="BF42" s="727"/>
      <c r="BG42" s="725"/>
      <c r="BH42" s="726"/>
      <c r="BI42" s="726"/>
      <c r="BJ42" s="726"/>
      <c r="BK42" s="726"/>
      <c r="BL42" s="237"/>
      <c r="BM42" s="728" t="s">
        <v>367</v>
      </c>
      <c r="BN42" s="728"/>
      <c r="BO42" s="728"/>
      <c r="BP42" s="728"/>
      <c r="BQ42" s="728"/>
      <c r="BR42" s="728"/>
      <c r="BS42" s="728"/>
      <c r="BT42" s="728"/>
      <c r="BU42" s="729"/>
      <c r="BV42" s="662">
        <v>311</v>
      </c>
      <c r="BW42" s="701"/>
      <c r="BX42" s="701"/>
      <c r="BY42" s="701"/>
      <c r="BZ42" s="701"/>
      <c r="CA42" s="701"/>
      <c r="CB42" s="702"/>
      <c r="CD42" s="675" t="s">
        <v>368</v>
      </c>
      <c r="CE42" s="676"/>
      <c r="CF42" s="676"/>
      <c r="CG42" s="676"/>
      <c r="CH42" s="676"/>
      <c r="CI42" s="676"/>
      <c r="CJ42" s="676"/>
      <c r="CK42" s="676"/>
      <c r="CL42" s="676"/>
      <c r="CM42" s="676"/>
      <c r="CN42" s="676"/>
      <c r="CO42" s="676"/>
      <c r="CP42" s="676"/>
      <c r="CQ42" s="677"/>
      <c r="CR42" s="678">
        <v>3595812</v>
      </c>
      <c r="CS42" s="679"/>
      <c r="CT42" s="679"/>
      <c r="CU42" s="679"/>
      <c r="CV42" s="679"/>
      <c r="CW42" s="679"/>
      <c r="CX42" s="679"/>
      <c r="CY42" s="680"/>
      <c r="CZ42" s="681">
        <v>13.4</v>
      </c>
      <c r="DA42" s="682"/>
      <c r="DB42" s="682"/>
      <c r="DC42" s="683"/>
      <c r="DD42" s="684">
        <v>1206678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369</v>
      </c>
      <c r="CE43" s="676"/>
      <c r="CF43" s="676"/>
      <c r="CG43" s="676"/>
      <c r="CH43" s="676"/>
      <c r="CI43" s="676"/>
      <c r="CJ43" s="676"/>
      <c r="CK43" s="676"/>
      <c r="CL43" s="676"/>
      <c r="CM43" s="676"/>
      <c r="CN43" s="676"/>
      <c r="CO43" s="676"/>
      <c r="CP43" s="676"/>
      <c r="CQ43" s="677"/>
      <c r="CR43" s="678">
        <v>127972</v>
      </c>
      <c r="CS43" s="697"/>
      <c r="CT43" s="697"/>
      <c r="CU43" s="697"/>
      <c r="CV43" s="697"/>
      <c r="CW43" s="697"/>
      <c r="CX43" s="697"/>
      <c r="CY43" s="698"/>
      <c r="CZ43" s="681">
        <v>0.5</v>
      </c>
      <c r="DA43" s="699"/>
      <c r="DB43" s="699"/>
      <c r="DC43" s="700"/>
      <c r="DD43" s="684">
        <v>127965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317</v>
      </c>
      <c r="CE44" s="692"/>
      <c r="CF44" s="675" t="s">
        <v>370</v>
      </c>
      <c r="CG44" s="676"/>
      <c r="CH44" s="676"/>
      <c r="CI44" s="676"/>
      <c r="CJ44" s="676"/>
      <c r="CK44" s="676"/>
      <c r="CL44" s="676"/>
      <c r="CM44" s="676"/>
      <c r="CN44" s="676"/>
      <c r="CO44" s="676"/>
      <c r="CP44" s="676"/>
      <c r="CQ44" s="677"/>
      <c r="CR44" s="678">
        <v>3593864</v>
      </c>
      <c r="CS44" s="679"/>
      <c r="CT44" s="679"/>
      <c r="CU44" s="679"/>
      <c r="CV44" s="679"/>
      <c r="CW44" s="679"/>
      <c r="CX44" s="679"/>
      <c r="CY44" s="680"/>
      <c r="CZ44" s="681">
        <v>13.4</v>
      </c>
      <c r="DA44" s="682"/>
      <c r="DB44" s="682"/>
      <c r="DC44" s="683"/>
      <c r="DD44" s="684">
        <v>1204730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371</v>
      </c>
      <c r="CG45" s="676"/>
      <c r="CH45" s="676"/>
      <c r="CI45" s="676"/>
      <c r="CJ45" s="676"/>
      <c r="CK45" s="676"/>
      <c r="CL45" s="676"/>
      <c r="CM45" s="676"/>
      <c r="CN45" s="676"/>
      <c r="CO45" s="676"/>
      <c r="CP45" s="676"/>
      <c r="CQ45" s="677"/>
      <c r="CR45" s="678">
        <v>1198340</v>
      </c>
      <c r="CS45" s="697"/>
      <c r="CT45" s="697"/>
      <c r="CU45" s="697"/>
      <c r="CV45" s="697"/>
      <c r="CW45" s="697"/>
      <c r="CX45" s="697"/>
      <c r="CY45" s="698"/>
      <c r="CZ45" s="681">
        <v>4.5</v>
      </c>
      <c r="DA45" s="699"/>
      <c r="DB45" s="699"/>
      <c r="DC45" s="700"/>
      <c r="DD45" s="684">
        <v>56393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372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373</v>
      </c>
      <c r="CG46" s="676"/>
      <c r="CH46" s="676"/>
      <c r="CI46" s="676"/>
      <c r="CJ46" s="676"/>
      <c r="CK46" s="676"/>
      <c r="CL46" s="676"/>
      <c r="CM46" s="676"/>
      <c r="CN46" s="676"/>
      <c r="CO46" s="676"/>
      <c r="CP46" s="676"/>
      <c r="CQ46" s="677"/>
      <c r="CR46" s="678">
        <v>2369012</v>
      </c>
      <c r="CS46" s="679"/>
      <c r="CT46" s="679"/>
      <c r="CU46" s="679"/>
      <c r="CV46" s="679"/>
      <c r="CW46" s="679"/>
      <c r="CX46" s="679"/>
      <c r="CY46" s="680"/>
      <c r="CZ46" s="681">
        <v>8.8000000000000007</v>
      </c>
      <c r="DA46" s="682"/>
      <c r="DB46" s="682"/>
      <c r="DC46" s="683"/>
      <c r="DD46" s="684">
        <v>1121825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374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375</v>
      </c>
      <c r="CG47" s="676"/>
      <c r="CH47" s="676"/>
      <c r="CI47" s="676"/>
      <c r="CJ47" s="676"/>
      <c r="CK47" s="676"/>
      <c r="CL47" s="676"/>
      <c r="CM47" s="676"/>
      <c r="CN47" s="676"/>
      <c r="CO47" s="676"/>
      <c r="CP47" s="676"/>
      <c r="CQ47" s="677"/>
      <c r="CR47" s="678">
        <v>1948</v>
      </c>
      <c r="CS47" s="697"/>
      <c r="CT47" s="697"/>
      <c r="CU47" s="697"/>
      <c r="CV47" s="697"/>
      <c r="CW47" s="697"/>
      <c r="CX47" s="697"/>
      <c r="CY47" s="698"/>
      <c r="CZ47" s="681">
        <v>0</v>
      </c>
      <c r="DA47" s="699"/>
      <c r="DB47" s="699"/>
      <c r="DC47" s="700"/>
      <c r="DD47" s="684">
        <v>1948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376</v>
      </c>
      <c r="CD48" s="695"/>
      <c r="CE48" s="696"/>
      <c r="CF48" s="675" t="s">
        <v>377</v>
      </c>
      <c r="CG48" s="676"/>
      <c r="CH48" s="676"/>
      <c r="CI48" s="676"/>
      <c r="CJ48" s="676"/>
      <c r="CK48" s="676"/>
      <c r="CL48" s="676"/>
      <c r="CM48" s="676"/>
      <c r="CN48" s="676"/>
      <c r="CO48" s="676"/>
      <c r="CP48" s="676"/>
      <c r="CQ48" s="677"/>
      <c r="CR48" s="678" t="s">
        <v>252</v>
      </c>
      <c r="CS48" s="679"/>
      <c r="CT48" s="679"/>
      <c r="CU48" s="679"/>
      <c r="CV48" s="679"/>
      <c r="CW48" s="679"/>
      <c r="CX48" s="679"/>
      <c r="CY48" s="680"/>
      <c r="CZ48" s="681" t="s">
        <v>252</v>
      </c>
      <c r="DA48" s="682"/>
      <c r="DB48" s="682"/>
      <c r="DC48" s="683"/>
      <c r="DD48" s="684" t="s">
        <v>252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378</v>
      </c>
      <c r="CE49" s="660"/>
      <c r="CF49" s="660"/>
      <c r="CG49" s="660"/>
      <c r="CH49" s="660"/>
      <c r="CI49" s="660"/>
      <c r="CJ49" s="660"/>
      <c r="CK49" s="660"/>
      <c r="CL49" s="660"/>
      <c r="CM49" s="660"/>
      <c r="CN49" s="660"/>
      <c r="CO49" s="660"/>
      <c r="CP49" s="660"/>
      <c r="CQ49" s="661"/>
      <c r="CR49" s="662">
        <v>26853517</v>
      </c>
      <c r="CS49" s="663"/>
      <c r="CT49" s="663"/>
      <c r="CU49" s="663"/>
      <c r="CV49" s="663"/>
      <c r="CW49" s="663"/>
      <c r="CX49" s="663"/>
      <c r="CY49" s="664"/>
      <c r="CZ49" s="665">
        <v>100</v>
      </c>
      <c r="DA49" s="666"/>
      <c r="DB49" s="666"/>
      <c r="DC49" s="667"/>
      <c r="DD49" s="668">
        <v>18511816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tCD+d7itkbtdKo/Wa8vMAVG6Gz0m3G3+D9ZmkLzrWNG4DU7cWYs86ehHdALY6UpYa0XgFd/da33vOljSSBmPQ==" saltValue="GAhf9pNgpCm2QLqvp3lFK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380</v>
      </c>
      <c r="DK2" s="1203"/>
      <c r="DL2" s="1203"/>
      <c r="DM2" s="1203"/>
      <c r="DN2" s="1203"/>
      <c r="DO2" s="1204"/>
      <c r="DP2" s="250"/>
      <c r="DQ2" s="1202" t="s">
        <v>381</v>
      </c>
      <c r="DR2" s="1203"/>
      <c r="DS2" s="1203"/>
      <c r="DT2" s="1203"/>
      <c r="DU2" s="1203"/>
      <c r="DV2" s="1203"/>
      <c r="DW2" s="1203"/>
      <c r="DX2" s="1203"/>
      <c r="DY2" s="1203"/>
      <c r="DZ2" s="120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5" t="s">
        <v>382</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383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384</v>
      </c>
      <c r="B5" s="1089"/>
      <c r="C5" s="1089"/>
      <c r="D5" s="1089"/>
      <c r="E5" s="1089"/>
      <c r="F5" s="1089"/>
      <c r="G5" s="1089"/>
      <c r="H5" s="1089"/>
      <c r="I5" s="1089"/>
      <c r="J5" s="1089"/>
      <c r="K5" s="1089"/>
      <c r="L5" s="1089"/>
      <c r="M5" s="1089"/>
      <c r="N5" s="1089"/>
      <c r="O5" s="1089"/>
      <c r="P5" s="1090"/>
      <c r="Q5" s="1094" t="s">
        <v>385</v>
      </c>
      <c r="R5" s="1095"/>
      <c r="S5" s="1095"/>
      <c r="T5" s="1095"/>
      <c r="U5" s="1096"/>
      <c r="V5" s="1094" t="s">
        <v>386</v>
      </c>
      <c r="W5" s="1095"/>
      <c r="X5" s="1095"/>
      <c r="Y5" s="1095"/>
      <c r="Z5" s="1096"/>
      <c r="AA5" s="1094" t="s">
        <v>387</v>
      </c>
      <c r="AB5" s="1095"/>
      <c r="AC5" s="1095"/>
      <c r="AD5" s="1095"/>
      <c r="AE5" s="1095"/>
      <c r="AF5" s="1205" t="s">
        <v>388</v>
      </c>
      <c r="AG5" s="1095"/>
      <c r="AH5" s="1095"/>
      <c r="AI5" s="1095"/>
      <c r="AJ5" s="1110"/>
      <c r="AK5" s="1095" t="s">
        <v>389</v>
      </c>
      <c r="AL5" s="1095"/>
      <c r="AM5" s="1095"/>
      <c r="AN5" s="1095"/>
      <c r="AO5" s="1096"/>
      <c r="AP5" s="1094" t="s">
        <v>390</v>
      </c>
      <c r="AQ5" s="1095"/>
      <c r="AR5" s="1095"/>
      <c r="AS5" s="1095"/>
      <c r="AT5" s="1096"/>
      <c r="AU5" s="1094" t="s">
        <v>391</v>
      </c>
      <c r="AV5" s="1095"/>
      <c r="AW5" s="1095"/>
      <c r="AX5" s="1095"/>
      <c r="AY5" s="1110"/>
      <c r="AZ5" s="257"/>
      <c r="BA5" s="257"/>
      <c r="BB5" s="257"/>
      <c r="BC5" s="257"/>
      <c r="BD5" s="257"/>
      <c r="BE5" s="258"/>
      <c r="BF5" s="258"/>
      <c r="BG5" s="258"/>
      <c r="BH5" s="258"/>
      <c r="BI5" s="258"/>
      <c r="BJ5" s="258"/>
      <c r="BK5" s="258"/>
      <c r="BL5" s="258"/>
      <c r="BM5" s="258"/>
      <c r="BN5" s="258"/>
      <c r="BO5" s="258"/>
      <c r="BP5" s="258"/>
      <c r="BQ5" s="1088" t="s">
        <v>392</v>
      </c>
      <c r="BR5" s="1089"/>
      <c r="BS5" s="1089"/>
      <c r="BT5" s="1089"/>
      <c r="BU5" s="1089"/>
      <c r="BV5" s="1089"/>
      <c r="BW5" s="1089"/>
      <c r="BX5" s="1089"/>
      <c r="BY5" s="1089"/>
      <c r="BZ5" s="1089"/>
      <c r="CA5" s="1089"/>
      <c r="CB5" s="1089"/>
      <c r="CC5" s="1089"/>
      <c r="CD5" s="1089"/>
      <c r="CE5" s="1089"/>
      <c r="CF5" s="1089"/>
      <c r="CG5" s="1090"/>
      <c r="CH5" s="1094" t="s">
        <v>393</v>
      </c>
      <c r="CI5" s="1095"/>
      <c r="CJ5" s="1095"/>
      <c r="CK5" s="1095"/>
      <c r="CL5" s="1096"/>
      <c r="CM5" s="1094" t="s">
        <v>394</v>
      </c>
      <c r="CN5" s="1095"/>
      <c r="CO5" s="1095"/>
      <c r="CP5" s="1095"/>
      <c r="CQ5" s="1096"/>
      <c r="CR5" s="1094" t="s">
        <v>395</v>
      </c>
      <c r="CS5" s="1095"/>
      <c r="CT5" s="1095"/>
      <c r="CU5" s="1095"/>
      <c r="CV5" s="1096"/>
      <c r="CW5" s="1094" t="s">
        <v>396</v>
      </c>
      <c r="CX5" s="1095"/>
      <c r="CY5" s="1095"/>
      <c r="CZ5" s="1095"/>
      <c r="DA5" s="1096"/>
      <c r="DB5" s="1094" t="s">
        <v>397</v>
      </c>
      <c r="DC5" s="1095"/>
      <c r="DD5" s="1095"/>
      <c r="DE5" s="1095"/>
      <c r="DF5" s="1096"/>
      <c r="DG5" s="1190" t="s">
        <v>398</v>
      </c>
      <c r="DH5" s="1191"/>
      <c r="DI5" s="1191"/>
      <c r="DJ5" s="1191"/>
      <c r="DK5" s="1192"/>
      <c r="DL5" s="1190" t="s">
        <v>399</v>
      </c>
      <c r="DM5" s="1191"/>
      <c r="DN5" s="1191"/>
      <c r="DO5" s="1191"/>
      <c r="DP5" s="1192"/>
      <c r="DQ5" s="1094" t="s">
        <v>400</v>
      </c>
      <c r="DR5" s="1095"/>
      <c r="DS5" s="1095"/>
      <c r="DT5" s="1095"/>
      <c r="DU5" s="1096"/>
      <c r="DV5" s="1094" t="s">
        <v>391</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c r="A7" s="259">
        <v>1</v>
      </c>
      <c r="B7" s="1142" t="s">
        <v>401</v>
      </c>
      <c r="C7" s="1143"/>
      <c r="D7" s="1143"/>
      <c r="E7" s="1143"/>
      <c r="F7" s="1143"/>
      <c r="G7" s="1143"/>
      <c r="H7" s="1143"/>
      <c r="I7" s="1143"/>
      <c r="J7" s="1143"/>
      <c r="K7" s="1143"/>
      <c r="L7" s="1143"/>
      <c r="M7" s="1143"/>
      <c r="N7" s="1143"/>
      <c r="O7" s="1143"/>
      <c r="P7" s="1144"/>
      <c r="Q7" s="1196">
        <v>27847</v>
      </c>
      <c r="R7" s="1197"/>
      <c r="S7" s="1197"/>
      <c r="T7" s="1197"/>
      <c r="U7" s="1197"/>
      <c r="V7" s="1197">
        <v>26854</v>
      </c>
      <c r="W7" s="1197"/>
      <c r="X7" s="1197"/>
      <c r="Y7" s="1197"/>
      <c r="Z7" s="1197"/>
      <c r="AA7" s="1197">
        <v>993</v>
      </c>
      <c r="AB7" s="1197"/>
      <c r="AC7" s="1197"/>
      <c r="AD7" s="1197"/>
      <c r="AE7" s="1198"/>
      <c r="AF7" s="1199">
        <v>911</v>
      </c>
      <c r="AG7" s="1200"/>
      <c r="AH7" s="1200"/>
      <c r="AI7" s="1200"/>
      <c r="AJ7" s="1201"/>
      <c r="AK7" s="1183">
        <v>2149</v>
      </c>
      <c r="AL7" s="1184"/>
      <c r="AM7" s="1184"/>
      <c r="AN7" s="1184"/>
      <c r="AO7" s="1184"/>
      <c r="AP7" s="1184">
        <v>19634</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t="s">
        <v>604</v>
      </c>
      <c r="BT7" s="1188"/>
      <c r="BU7" s="1188"/>
      <c r="BV7" s="1188"/>
      <c r="BW7" s="1188"/>
      <c r="BX7" s="1188"/>
      <c r="BY7" s="1188"/>
      <c r="BZ7" s="1188"/>
      <c r="CA7" s="1188"/>
      <c r="CB7" s="1188"/>
      <c r="CC7" s="1188"/>
      <c r="CD7" s="1188"/>
      <c r="CE7" s="1188"/>
      <c r="CF7" s="1188"/>
      <c r="CG7" s="1189"/>
      <c r="CH7" s="1180">
        <v>0</v>
      </c>
      <c r="CI7" s="1181"/>
      <c r="CJ7" s="1181"/>
      <c r="CK7" s="1181"/>
      <c r="CL7" s="1182"/>
      <c r="CM7" s="1180">
        <v>55</v>
      </c>
      <c r="CN7" s="1181"/>
      <c r="CO7" s="1181"/>
      <c r="CP7" s="1181"/>
      <c r="CQ7" s="1182"/>
      <c r="CR7" s="1180">
        <v>10</v>
      </c>
      <c r="CS7" s="1181"/>
      <c r="CT7" s="1181"/>
      <c r="CU7" s="1181"/>
      <c r="CV7" s="1182"/>
      <c r="CW7" s="1180" t="s">
        <v>609</v>
      </c>
      <c r="CX7" s="1181"/>
      <c r="CY7" s="1181"/>
      <c r="CZ7" s="1181"/>
      <c r="DA7" s="1182"/>
      <c r="DB7" s="1180">
        <v>1</v>
      </c>
      <c r="DC7" s="1181"/>
      <c r="DD7" s="1181"/>
      <c r="DE7" s="1181"/>
      <c r="DF7" s="1182"/>
      <c r="DG7" s="1180">
        <v>22</v>
      </c>
      <c r="DH7" s="1181"/>
      <c r="DI7" s="1181"/>
      <c r="DJ7" s="1181"/>
      <c r="DK7" s="1182"/>
      <c r="DL7" s="1180" t="s">
        <v>609</v>
      </c>
      <c r="DM7" s="1181"/>
      <c r="DN7" s="1181"/>
      <c r="DO7" s="1181"/>
      <c r="DP7" s="1182"/>
      <c r="DQ7" s="1180" t="s">
        <v>609</v>
      </c>
      <c r="DR7" s="1181"/>
      <c r="DS7" s="1181"/>
      <c r="DT7" s="1181"/>
      <c r="DU7" s="1182"/>
      <c r="DV7" s="1207"/>
      <c r="DW7" s="1208"/>
      <c r="DX7" s="1208"/>
      <c r="DY7" s="1208"/>
      <c r="DZ7" s="1209"/>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8"/>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t="s">
        <v>605</v>
      </c>
      <c r="BT8" s="1108"/>
      <c r="BU8" s="1108"/>
      <c r="BV8" s="1108"/>
      <c r="BW8" s="1108"/>
      <c r="BX8" s="1108"/>
      <c r="BY8" s="1108"/>
      <c r="BZ8" s="1108"/>
      <c r="CA8" s="1108"/>
      <c r="CB8" s="1108"/>
      <c r="CC8" s="1108"/>
      <c r="CD8" s="1108"/>
      <c r="CE8" s="1108"/>
      <c r="CF8" s="1108"/>
      <c r="CG8" s="1109"/>
      <c r="CH8" s="1082">
        <v>22</v>
      </c>
      <c r="CI8" s="1083"/>
      <c r="CJ8" s="1083"/>
      <c r="CK8" s="1083"/>
      <c r="CL8" s="1084"/>
      <c r="CM8" s="1082">
        <v>121</v>
      </c>
      <c r="CN8" s="1083"/>
      <c r="CO8" s="1083"/>
      <c r="CP8" s="1083"/>
      <c r="CQ8" s="1084"/>
      <c r="CR8" s="1082">
        <v>15</v>
      </c>
      <c r="CS8" s="1083"/>
      <c r="CT8" s="1083"/>
      <c r="CU8" s="1083"/>
      <c r="CV8" s="1084"/>
      <c r="CW8" s="1082" t="s">
        <v>609</v>
      </c>
      <c r="CX8" s="1083"/>
      <c r="CY8" s="1083"/>
      <c r="CZ8" s="1083"/>
      <c r="DA8" s="1084"/>
      <c r="DB8" s="1082" t="s">
        <v>609</v>
      </c>
      <c r="DC8" s="1083"/>
      <c r="DD8" s="1083"/>
      <c r="DE8" s="1083"/>
      <c r="DF8" s="1084"/>
      <c r="DG8" s="1082" t="s">
        <v>609</v>
      </c>
      <c r="DH8" s="1083"/>
      <c r="DI8" s="1083"/>
      <c r="DJ8" s="1083"/>
      <c r="DK8" s="1084"/>
      <c r="DL8" s="1082" t="s">
        <v>609</v>
      </c>
      <c r="DM8" s="1083"/>
      <c r="DN8" s="1083"/>
      <c r="DO8" s="1083"/>
      <c r="DP8" s="1084"/>
      <c r="DQ8" s="1082" t="s">
        <v>609</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402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403</v>
      </c>
      <c r="B23" s="1037" t="s">
        <v>404</v>
      </c>
      <c r="C23" s="1038"/>
      <c r="D23" s="1038"/>
      <c r="E23" s="1038"/>
      <c r="F23" s="1038"/>
      <c r="G23" s="1038"/>
      <c r="H23" s="1038"/>
      <c r="I23" s="1038"/>
      <c r="J23" s="1038"/>
      <c r="K23" s="1038"/>
      <c r="L23" s="1038"/>
      <c r="M23" s="1038"/>
      <c r="N23" s="1038"/>
      <c r="O23" s="1038"/>
      <c r="P23" s="1039"/>
      <c r="Q23" s="1160">
        <v>27847</v>
      </c>
      <c r="R23" s="1161"/>
      <c r="S23" s="1161"/>
      <c r="T23" s="1161"/>
      <c r="U23" s="1161"/>
      <c r="V23" s="1161">
        <v>26854</v>
      </c>
      <c r="W23" s="1161"/>
      <c r="X23" s="1161"/>
      <c r="Y23" s="1161"/>
      <c r="Z23" s="1161"/>
      <c r="AA23" s="1161">
        <v>993</v>
      </c>
      <c r="AB23" s="1161"/>
      <c r="AC23" s="1161"/>
      <c r="AD23" s="1161"/>
      <c r="AE23" s="1162"/>
      <c r="AF23" s="1163">
        <v>911</v>
      </c>
      <c r="AG23" s="1161"/>
      <c r="AH23" s="1161"/>
      <c r="AI23" s="1161"/>
      <c r="AJ23" s="1164"/>
      <c r="AK23" s="1165"/>
      <c r="AL23" s="1166"/>
      <c r="AM23" s="1166"/>
      <c r="AN23" s="1166"/>
      <c r="AO23" s="1166"/>
      <c r="AP23" s="1161">
        <v>19634</v>
      </c>
      <c r="AQ23" s="1161"/>
      <c r="AR23" s="1161"/>
      <c r="AS23" s="1161"/>
      <c r="AT23" s="1161"/>
      <c r="AU23" s="1167"/>
      <c r="AV23" s="1167"/>
      <c r="AW23" s="1167"/>
      <c r="AX23" s="1167"/>
      <c r="AY23" s="1168"/>
      <c r="AZ23" s="1157" t="s">
        <v>130</v>
      </c>
      <c r="BA23" s="1158"/>
      <c r="BB23" s="1158"/>
      <c r="BC23" s="1158"/>
      <c r="BD23" s="1159"/>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6" t="s">
        <v>405</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5" t="s">
        <v>406</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384</v>
      </c>
      <c r="B26" s="1089"/>
      <c r="C26" s="1089"/>
      <c r="D26" s="1089"/>
      <c r="E26" s="1089"/>
      <c r="F26" s="1089"/>
      <c r="G26" s="1089"/>
      <c r="H26" s="1089"/>
      <c r="I26" s="1089"/>
      <c r="J26" s="1089"/>
      <c r="K26" s="1089"/>
      <c r="L26" s="1089"/>
      <c r="M26" s="1089"/>
      <c r="N26" s="1089"/>
      <c r="O26" s="1089"/>
      <c r="P26" s="1090"/>
      <c r="Q26" s="1094" t="s">
        <v>407</v>
      </c>
      <c r="R26" s="1095"/>
      <c r="S26" s="1095"/>
      <c r="T26" s="1095"/>
      <c r="U26" s="1096"/>
      <c r="V26" s="1094" t="s">
        <v>408</v>
      </c>
      <c r="W26" s="1095"/>
      <c r="X26" s="1095"/>
      <c r="Y26" s="1095"/>
      <c r="Z26" s="1096"/>
      <c r="AA26" s="1094" t="s">
        <v>409</v>
      </c>
      <c r="AB26" s="1095"/>
      <c r="AC26" s="1095"/>
      <c r="AD26" s="1095"/>
      <c r="AE26" s="1095"/>
      <c r="AF26" s="1151" t="s">
        <v>410</v>
      </c>
      <c r="AG26" s="1101"/>
      <c r="AH26" s="1101"/>
      <c r="AI26" s="1101"/>
      <c r="AJ26" s="1152"/>
      <c r="AK26" s="1095" t="s">
        <v>411</v>
      </c>
      <c r="AL26" s="1095"/>
      <c r="AM26" s="1095"/>
      <c r="AN26" s="1095"/>
      <c r="AO26" s="1096"/>
      <c r="AP26" s="1094" t="s">
        <v>412</v>
      </c>
      <c r="AQ26" s="1095"/>
      <c r="AR26" s="1095"/>
      <c r="AS26" s="1095"/>
      <c r="AT26" s="1096"/>
      <c r="AU26" s="1094" t="s">
        <v>413</v>
      </c>
      <c r="AV26" s="1095"/>
      <c r="AW26" s="1095"/>
      <c r="AX26" s="1095"/>
      <c r="AY26" s="1096"/>
      <c r="AZ26" s="1094" t="s">
        <v>414</v>
      </c>
      <c r="BA26" s="1095"/>
      <c r="BB26" s="1095"/>
      <c r="BC26" s="1095"/>
      <c r="BD26" s="1096"/>
      <c r="BE26" s="1094" t="s">
        <v>391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3"/>
      <c r="AG27" s="1104"/>
      <c r="AH27" s="1104"/>
      <c r="AI27" s="1104"/>
      <c r="AJ27" s="1154"/>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2" t="s">
        <v>415</v>
      </c>
      <c r="C28" s="1143"/>
      <c r="D28" s="1143"/>
      <c r="E28" s="1143"/>
      <c r="F28" s="1143"/>
      <c r="G28" s="1143"/>
      <c r="H28" s="1143"/>
      <c r="I28" s="1143"/>
      <c r="J28" s="1143"/>
      <c r="K28" s="1143"/>
      <c r="L28" s="1143"/>
      <c r="M28" s="1143"/>
      <c r="N28" s="1143"/>
      <c r="O28" s="1143"/>
      <c r="P28" s="1144"/>
      <c r="Q28" s="1145">
        <v>6908</v>
      </c>
      <c r="R28" s="1146"/>
      <c r="S28" s="1146"/>
      <c r="T28" s="1146"/>
      <c r="U28" s="1146"/>
      <c r="V28" s="1146">
        <v>6813</v>
      </c>
      <c r="W28" s="1146"/>
      <c r="X28" s="1146"/>
      <c r="Y28" s="1146"/>
      <c r="Z28" s="1146"/>
      <c r="AA28" s="1146">
        <v>95</v>
      </c>
      <c r="AB28" s="1146"/>
      <c r="AC28" s="1146"/>
      <c r="AD28" s="1146"/>
      <c r="AE28" s="1147"/>
      <c r="AF28" s="1148">
        <v>95</v>
      </c>
      <c r="AG28" s="1146"/>
      <c r="AH28" s="1146"/>
      <c r="AI28" s="1146"/>
      <c r="AJ28" s="1149"/>
      <c r="AK28" s="1150">
        <v>752</v>
      </c>
      <c r="AL28" s="1139"/>
      <c r="AM28" s="1139"/>
      <c r="AN28" s="1139"/>
      <c r="AO28" s="1139"/>
      <c r="AP28" s="1139" t="s">
        <v>606</v>
      </c>
      <c r="AQ28" s="1139"/>
      <c r="AR28" s="1139"/>
      <c r="AS28" s="1139"/>
      <c r="AT28" s="1139"/>
      <c r="AU28" s="1139" t="s">
        <v>606</v>
      </c>
      <c r="AV28" s="1139"/>
      <c r="AW28" s="1139"/>
      <c r="AX28" s="1139"/>
      <c r="AY28" s="1139"/>
      <c r="AZ28" s="1064" t="s">
        <v>606</v>
      </c>
      <c r="BA28" s="1064"/>
      <c r="BB28" s="1064"/>
      <c r="BC28" s="1064"/>
      <c r="BD28" s="1064"/>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416</v>
      </c>
      <c r="C29" s="1131"/>
      <c r="D29" s="1131"/>
      <c r="E29" s="1131"/>
      <c r="F29" s="1131"/>
      <c r="G29" s="1131"/>
      <c r="H29" s="1131"/>
      <c r="I29" s="1131"/>
      <c r="J29" s="1131"/>
      <c r="K29" s="1131"/>
      <c r="L29" s="1131"/>
      <c r="M29" s="1131"/>
      <c r="N29" s="1131"/>
      <c r="O29" s="1131"/>
      <c r="P29" s="1132"/>
      <c r="Q29" s="1136">
        <v>5553</v>
      </c>
      <c r="R29" s="1137"/>
      <c r="S29" s="1137"/>
      <c r="T29" s="1137"/>
      <c r="U29" s="1137"/>
      <c r="V29" s="1137">
        <v>5021</v>
      </c>
      <c r="W29" s="1137"/>
      <c r="X29" s="1137"/>
      <c r="Y29" s="1137"/>
      <c r="Z29" s="1137"/>
      <c r="AA29" s="1137">
        <v>531</v>
      </c>
      <c r="AB29" s="1137"/>
      <c r="AC29" s="1137"/>
      <c r="AD29" s="1137"/>
      <c r="AE29" s="1138"/>
      <c r="AF29" s="1112">
        <v>531</v>
      </c>
      <c r="AG29" s="1113"/>
      <c r="AH29" s="1113"/>
      <c r="AI29" s="1113"/>
      <c r="AJ29" s="1114"/>
      <c r="AK29" s="1073">
        <v>901</v>
      </c>
      <c r="AL29" s="1064"/>
      <c r="AM29" s="1064"/>
      <c r="AN29" s="1064"/>
      <c r="AO29" s="1064"/>
      <c r="AP29" s="1064" t="s">
        <v>606</v>
      </c>
      <c r="AQ29" s="1064"/>
      <c r="AR29" s="1064"/>
      <c r="AS29" s="1064"/>
      <c r="AT29" s="1064"/>
      <c r="AU29" s="1064" t="s">
        <v>606</v>
      </c>
      <c r="AV29" s="1064"/>
      <c r="AW29" s="1064"/>
      <c r="AX29" s="1064"/>
      <c r="AY29" s="1064"/>
      <c r="AZ29" s="1064" t="s">
        <v>606</v>
      </c>
      <c r="BA29" s="1064"/>
      <c r="BB29" s="1064"/>
      <c r="BC29" s="1064"/>
      <c r="BD29" s="1064"/>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417</v>
      </c>
      <c r="C30" s="1131"/>
      <c r="D30" s="1131"/>
      <c r="E30" s="1131"/>
      <c r="F30" s="1131"/>
      <c r="G30" s="1131"/>
      <c r="H30" s="1131"/>
      <c r="I30" s="1131"/>
      <c r="J30" s="1131"/>
      <c r="K30" s="1131"/>
      <c r="L30" s="1131"/>
      <c r="M30" s="1131"/>
      <c r="N30" s="1131"/>
      <c r="O30" s="1131"/>
      <c r="P30" s="1132"/>
      <c r="Q30" s="1136">
        <v>1200</v>
      </c>
      <c r="R30" s="1137"/>
      <c r="S30" s="1137"/>
      <c r="T30" s="1137"/>
      <c r="U30" s="1137"/>
      <c r="V30" s="1137">
        <v>1178</v>
      </c>
      <c r="W30" s="1137"/>
      <c r="X30" s="1137"/>
      <c r="Y30" s="1137"/>
      <c r="Z30" s="1137"/>
      <c r="AA30" s="1137">
        <v>23</v>
      </c>
      <c r="AB30" s="1137"/>
      <c r="AC30" s="1137"/>
      <c r="AD30" s="1137"/>
      <c r="AE30" s="1138"/>
      <c r="AF30" s="1112">
        <v>23</v>
      </c>
      <c r="AG30" s="1113"/>
      <c r="AH30" s="1113"/>
      <c r="AI30" s="1113"/>
      <c r="AJ30" s="1114"/>
      <c r="AK30" s="1073">
        <v>201</v>
      </c>
      <c r="AL30" s="1064"/>
      <c r="AM30" s="1064"/>
      <c r="AN30" s="1064"/>
      <c r="AO30" s="1064"/>
      <c r="AP30" s="1064" t="s">
        <v>606</v>
      </c>
      <c r="AQ30" s="1064"/>
      <c r="AR30" s="1064"/>
      <c r="AS30" s="1064"/>
      <c r="AT30" s="1064"/>
      <c r="AU30" s="1064" t="s">
        <v>606</v>
      </c>
      <c r="AV30" s="1064"/>
      <c r="AW30" s="1064"/>
      <c r="AX30" s="1064"/>
      <c r="AY30" s="1064"/>
      <c r="AZ30" s="1064" t="s">
        <v>606</v>
      </c>
      <c r="BA30" s="1064"/>
      <c r="BB30" s="1064"/>
      <c r="BC30" s="1064"/>
      <c r="BD30" s="1064"/>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418</v>
      </c>
      <c r="C31" s="1131"/>
      <c r="D31" s="1131"/>
      <c r="E31" s="1131"/>
      <c r="F31" s="1131"/>
      <c r="G31" s="1131"/>
      <c r="H31" s="1131"/>
      <c r="I31" s="1131"/>
      <c r="J31" s="1131"/>
      <c r="K31" s="1131"/>
      <c r="L31" s="1131"/>
      <c r="M31" s="1131"/>
      <c r="N31" s="1131"/>
      <c r="O31" s="1131"/>
      <c r="P31" s="1132"/>
      <c r="Q31" s="1136">
        <v>1229</v>
      </c>
      <c r="R31" s="1137"/>
      <c r="S31" s="1137"/>
      <c r="T31" s="1137"/>
      <c r="U31" s="1137"/>
      <c r="V31" s="1137">
        <v>1071</v>
      </c>
      <c r="W31" s="1137"/>
      <c r="X31" s="1137"/>
      <c r="Y31" s="1137"/>
      <c r="Z31" s="1137"/>
      <c r="AA31" s="1137">
        <v>159</v>
      </c>
      <c r="AB31" s="1137"/>
      <c r="AC31" s="1137"/>
      <c r="AD31" s="1137"/>
      <c r="AE31" s="1138"/>
      <c r="AF31" s="1112">
        <v>1168</v>
      </c>
      <c r="AG31" s="1113"/>
      <c r="AH31" s="1113"/>
      <c r="AI31" s="1113"/>
      <c r="AJ31" s="1114"/>
      <c r="AK31" s="1073">
        <v>1</v>
      </c>
      <c r="AL31" s="1064"/>
      <c r="AM31" s="1064"/>
      <c r="AN31" s="1064"/>
      <c r="AO31" s="1064"/>
      <c r="AP31" s="1064" t="s">
        <v>606</v>
      </c>
      <c r="AQ31" s="1064"/>
      <c r="AR31" s="1064"/>
      <c r="AS31" s="1064"/>
      <c r="AT31" s="1064"/>
      <c r="AU31" s="1064" t="s">
        <v>606</v>
      </c>
      <c r="AV31" s="1064"/>
      <c r="AW31" s="1064"/>
      <c r="AX31" s="1064"/>
      <c r="AY31" s="1064"/>
      <c r="AZ31" s="1064" t="s">
        <v>606</v>
      </c>
      <c r="BA31" s="1064"/>
      <c r="BB31" s="1064"/>
      <c r="BC31" s="1064"/>
      <c r="BD31" s="1064"/>
      <c r="BE31" s="1125" t="s">
        <v>419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420</v>
      </c>
      <c r="C32" s="1131"/>
      <c r="D32" s="1131"/>
      <c r="E32" s="1131"/>
      <c r="F32" s="1131"/>
      <c r="G32" s="1131"/>
      <c r="H32" s="1131"/>
      <c r="I32" s="1131"/>
      <c r="J32" s="1131"/>
      <c r="K32" s="1131"/>
      <c r="L32" s="1131"/>
      <c r="M32" s="1131"/>
      <c r="N32" s="1131"/>
      <c r="O32" s="1131"/>
      <c r="P32" s="1132"/>
      <c r="Q32" s="1136">
        <v>1574</v>
      </c>
      <c r="R32" s="1137"/>
      <c r="S32" s="1137"/>
      <c r="T32" s="1137"/>
      <c r="U32" s="1137"/>
      <c r="V32" s="1137">
        <v>1535</v>
      </c>
      <c r="W32" s="1137"/>
      <c r="X32" s="1137"/>
      <c r="Y32" s="1137"/>
      <c r="Z32" s="1137"/>
      <c r="AA32" s="1137">
        <v>39</v>
      </c>
      <c r="AB32" s="1137"/>
      <c r="AC32" s="1137"/>
      <c r="AD32" s="1137"/>
      <c r="AE32" s="1138"/>
      <c r="AF32" s="1112">
        <v>157</v>
      </c>
      <c r="AG32" s="1113"/>
      <c r="AH32" s="1113"/>
      <c r="AI32" s="1113"/>
      <c r="AJ32" s="1114"/>
      <c r="AK32" s="1073">
        <v>437</v>
      </c>
      <c r="AL32" s="1064"/>
      <c r="AM32" s="1064"/>
      <c r="AN32" s="1064"/>
      <c r="AO32" s="1064"/>
      <c r="AP32" s="1064">
        <v>7720</v>
      </c>
      <c r="AQ32" s="1064"/>
      <c r="AR32" s="1064"/>
      <c r="AS32" s="1064"/>
      <c r="AT32" s="1064"/>
      <c r="AU32" s="1064">
        <v>6037</v>
      </c>
      <c r="AV32" s="1064"/>
      <c r="AW32" s="1064"/>
      <c r="AX32" s="1064"/>
      <c r="AY32" s="1064"/>
      <c r="AZ32" s="1064" t="s">
        <v>606</v>
      </c>
      <c r="BA32" s="1064"/>
      <c r="BB32" s="1064"/>
      <c r="BC32" s="1064"/>
      <c r="BD32" s="1064"/>
      <c r="BE32" s="1125" t="s">
        <v>421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422</v>
      </c>
      <c r="C33" s="1131"/>
      <c r="D33" s="1131"/>
      <c r="E33" s="1131"/>
      <c r="F33" s="1131"/>
      <c r="G33" s="1131"/>
      <c r="H33" s="1131"/>
      <c r="I33" s="1131"/>
      <c r="J33" s="1131"/>
      <c r="K33" s="1131"/>
      <c r="L33" s="1131"/>
      <c r="M33" s="1131"/>
      <c r="N33" s="1131"/>
      <c r="O33" s="1131"/>
      <c r="P33" s="1132"/>
      <c r="Q33" s="1136">
        <v>434</v>
      </c>
      <c r="R33" s="1137"/>
      <c r="S33" s="1137"/>
      <c r="T33" s="1137"/>
      <c r="U33" s="1137"/>
      <c r="V33" s="1137">
        <v>375</v>
      </c>
      <c r="W33" s="1137"/>
      <c r="X33" s="1137"/>
      <c r="Y33" s="1137"/>
      <c r="Z33" s="1137"/>
      <c r="AA33" s="1137">
        <v>59</v>
      </c>
      <c r="AB33" s="1137"/>
      <c r="AC33" s="1137"/>
      <c r="AD33" s="1137"/>
      <c r="AE33" s="1138"/>
      <c r="AF33" s="1112">
        <v>59</v>
      </c>
      <c r="AG33" s="1113"/>
      <c r="AH33" s="1113"/>
      <c r="AI33" s="1113"/>
      <c r="AJ33" s="1114"/>
      <c r="AK33" s="1073">
        <v>37</v>
      </c>
      <c r="AL33" s="1064"/>
      <c r="AM33" s="1064"/>
      <c r="AN33" s="1064"/>
      <c r="AO33" s="1064"/>
      <c r="AP33" s="1064" t="s">
        <v>606</v>
      </c>
      <c r="AQ33" s="1064"/>
      <c r="AR33" s="1064"/>
      <c r="AS33" s="1064"/>
      <c r="AT33" s="1064"/>
      <c r="AU33" s="1064" t="s">
        <v>606</v>
      </c>
      <c r="AV33" s="1064"/>
      <c r="AW33" s="1064"/>
      <c r="AX33" s="1064"/>
      <c r="AY33" s="1064"/>
      <c r="AZ33" s="1064" t="s">
        <v>606</v>
      </c>
      <c r="BA33" s="1064"/>
      <c r="BB33" s="1064"/>
      <c r="BC33" s="1064"/>
      <c r="BD33" s="1064"/>
      <c r="BE33" s="1125" t="s">
        <v>423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424</v>
      </c>
      <c r="C34" s="1131"/>
      <c r="D34" s="1131"/>
      <c r="E34" s="1131"/>
      <c r="F34" s="1131"/>
      <c r="G34" s="1131"/>
      <c r="H34" s="1131"/>
      <c r="I34" s="1131"/>
      <c r="J34" s="1131"/>
      <c r="K34" s="1131"/>
      <c r="L34" s="1131"/>
      <c r="M34" s="1131"/>
      <c r="N34" s="1131"/>
      <c r="O34" s="1131"/>
      <c r="P34" s="1132"/>
      <c r="Q34" s="1136">
        <v>71</v>
      </c>
      <c r="R34" s="1137"/>
      <c r="S34" s="1137"/>
      <c r="T34" s="1137"/>
      <c r="U34" s="1137"/>
      <c r="V34" s="1137">
        <v>58</v>
      </c>
      <c r="W34" s="1137"/>
      <c r="X34" s="1137"/>
      <c r="Y34" s="1137"/>
      <c r="Z34" s="1137"/>
      <c r="AA34" s="1137">
        <v>13</v>
      </c>
      <c r="AB34" s="1137"/>
      <c r="AC34" s="1137"/>
      <c r="AD34" s="1137"/>
      <c r="AE34" s="1138"/>
      <c r="AF34" s="1112">
        <v>13</v>
      </c>
      <c r="AG34" s="1113"/>
      <c r="AH34" s="1113"/>
      <c r="AI34" s="1113"/>
      <c r="AJ34" s="1114"/>
      <c r="AK34" s="1073">
        <v>59</v>
      </c>
      <c r="AL34" s="1064"/>
      <c r="AM34" s="1064"/>
      <c r="AN34" s="1064"/>
      <c r="AO34" s="1064"/>
      <c r="AP34" s="1064" t="s">
        <v>606</v>
      </c>
      <c r="AQ34" s="1064"/>
      <c r="AR34" s="1064"/>
      <c r="AS34" s="1064"/>
      <c r="AT34" s="1064"/>
      <c r="AU34" s="1064" t="s">
        <v>606</v>
      </c>
      <c r="AV34" s="1064"/>
      <c r="AW34" s="1064"/>
      <c r="AX34" s="1064"/>
      <c r="AY34" s="1064"/>
      <c r="AZ34" s="1064" t="s">
        <v>606</v>
      </c>
      <c r="BA34" s="1064"/>
      <c r="BB34" s="1064"/>
      <c r="BC34" s="1064"/>
      <c r="BD34" s="1064"/>
      <c r="BE34" s="1125" t="s">
        <v>425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403</v>
      </c>
      <c r="B63" s="1037" t="s">
        <v>427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2046</v>
      </c>
      <c r="AG63" s="1052"/>
      <c r="AH63" s="1052"/>
      <c r="AI63" s="1052"/>
      <c r="AJ63" s="1123"/>
      <c r="AK63" s="1124"/>
      <c r="AL63" s="1056"/>
      <c r="AM63" s="1056"/>
      <c r="AN63" s="1056"/>
      <c r="AO63" s="1056"/>
      <c r="AP63" s="1052">
        <v>7720</v>
      </c>
      <c r="AQ63" s="1052"/>
      <c r="AR63" s="1052"/>
      <c r="AS63" s="1052"/>
      <c r="AT63" s="1052"/>
      <c r="AU63" s="1052">
        <v>6037</v>
      </c>
      <c r="AV63" s="1052"/>
      <c r="AW63" s="1052"/>
      <c r="AX63" s="1052"/>
      <c r="AY63" s="1052"/>
      <c r="AZ63" s="1118"/>
      <c r="BA63" s="1118"/>
      <c r="BB63" s="1118"/>
      <c r="BC63" s="1118"/>
      <c r="BD63" s="1118"/>
      <c r="BE63" s="1053" t="s">
        <v>606</v>
      </c>
      <c r="BF63" s="1053"/>
      <c r="BG63" s="1053"/>
      <c r="BH63" s="1053"/>
      <c r="BI63" s="1054"/>
      <c r="BJ63" s="1119" t="s">
        <v>130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430</v>
      </c>
      <c r="B66" s="1089"/>
      <c r="C66" s="1089"/>
      <c r="D66" s="1089"/>
      <c r="E66" s="1089"/>
      <c r="F66" s="1089"/>
      <c r="G66" s="1089"/>
      <c r="H66" s="1089"/>
      <c r="I66" s="1089"/>
      <c r="J66" s="1089"/>
      <c r="K66" s="1089"/>
      <c r="L66" s="1089"/>
      <c r="M66" s="1089"/>
      <c r="N66" s="1089"/>
      <c r="O66" s="1089"/>
      <c r="P66" s="1090"/>
      <c r="Q66" s="1094" t="s">
        <v>431</v>
      </c>
      <c r="R66" s="1095"/>
      <c r="S66" s="1095"/>
      <c r="T66" s="1095"/>
      <c r="U66" s="1096"/>
      <c r="V66" s="1094" t="s">
        <v>432</v>
      </c>
      <c r="W66" s="1095"/>
      <c r="X66" s="1095"/>
      <c r="Y66" s="1095"/>
      <c r="Z66" s="1096"/>
      <c r="AA66" s="1094" t="s">
        <v>433</v>
      </c>
      <c r="AB66" s="1095"/>
      <c r="AC66" s="1095"/>
      <c r="AD66" s="1095"/>
      <c r="AE66" s="1096"/>
      <c r="AF66" s="1100" t="s">
        <v>434</v>
      </c>
      <c r="AG66" s="1101"/>
      <c r="AH66" s="1101"/>
      <c r="AI66" s="1101"/>
      <c r="AJ66" s="1102"/>
      <c r="AK66" s="1094" t="s">
        <v>435</v>
      </c>
      <c r="AL66" s="1089"/>
      <c r="AM66" s="1089"/>
      <c r="AN66" s="1089"/>
      <c r="AO66" s="1090"/>
      <c r="AP66" s="1094" t="s">
        <v>436</v>
      </c>
      <c r="AQ66" s="1095"/>
      <c r="AR66" s="1095"/>
      <c r="AS66" s="1095"/>
      <c r="AT66" s="1096"/>
      <c r="AU66" s="1094" t="s">
        <v>437</v>
      </c>
      <c r="AV66" s="1095"/>
      <c r="AW66" s="1095"/>
      <c r="AX66" s="1095"/>
      <c r="AY66" s="1096"/>
      <c r="AZ66" s="1094" t="s">
        <v>391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607</v>
      </c>
      <c r="C68" s="1079"/>
      <c r="D68" s="1079"/>
      <c r="E68" s="1079"/>
      <c r="F68" s="1079"/>
      <c r="G68" s="1079"/>
      <c r="H68" s="1079"/>
      <c r="I68" s="1079"/>
      <c r="J68" s="1079"/>
      <c r="K68" s="1079"/>
      <c r="L68" s="1079"/>
      <c r="M68" s="1079"/>
      <c r="N68" s="1079"/>
      <c r="O68" s="1079"/>
      <c r="P68" s="1080"/>
      <c r="Q68" s="1081">
        <v>1637</v>
      </c>
      <c r="R68" s="1075"/>
      <c r="S68" s="1075"/>
      <c r="T68" s="1075"/>
      <c r="U68" s="1075"/>
      <c r="V68" s="1075">
        <v>1542</v>
      </c>
      <c r="W68" s="1075"/>
      <c r="X68" s="1075"/>
      <c r="Y68" s="1075"/>
      <c r="Z68" s="1075"/>
      <c r="AA68" s="1075">
        <v>95</v>
      </c>
      <c r="AB68" s="1075"/>
      <c r="AC68" s="1075"/>
      <c r="AD68" s="1075"/>
      <c r="AE68" s="1075"/>
      <c r="AF68" s="1075">
        <v>95</v>
      </c>
      <c r="AG68" s="1075"/>
      <c r="AH68" s="1075"/>
      <c r="AI68" s="1075"/>
      <c r="AJ68" s="1075"/>
      <c r="AK68" s="1075" t="s">
        <v>606</v>
      </c>
      <c r="AL68" s="1075"/>
      <c r="AM68" s="1075"/>
      <c r="AN68" s="1075"/>
      <c r="AO68" s="1075"/>
      <c r="AP68" s="1075" t="s">
        <v>606</v>
      </c>
      <c r="AQ68" s="1075"/>
      <c r="AR68" s="1075"/>
      <c r="AS68" s="1075"/>
      <c r="AT68" s="1075"/>
      <c r="AU68" s="1075" t="s">
        <v>606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608</v>
      </c>
      <c r="C69" s="1068"/>
      <c r="D69" s="1068"/>
      <c r="E69" s="1068"/>
      <c r="F69" s="1068"/>
      <c r="G69" s="1068"/>
      <c r="H69" s="1068"/>
      <c r="I69" s="1068"/>
      <c r="J69" s="1068"/>
      <c r="K69" s="1068"/>
      <c r="L69" s="1068"/>
      <c r="M69" s="1068"/>
      <c r="N69" s="1068"/>
      <c r="O69" s="1068"/>
      <c r="P69" s="1069"/>
      <c r="Q69" s="1070">
        <v>878811</v>
      </c>
      <c r="R69" s="1064"/>
      <c r="S69" s="1064"/>
      <c r="T69" s="1064"/>
      <c r="U69" s="1064"/>
      <c r="V69" s="1064">
        <v>858109</v>
      </c>
      <c r="W69" s="1064"/>
      <c r="X69" s="1064"/>
      <c r="Y69" s="1064"/>
      <c r="Z69" s="1064"/>
      <c r="AA69" s="1064">
        <v>20702</v>
      </c>
      <c r="AB69" s="1064"/>
      <c r="AC69" s="1064"/>
      <c r="AD69" s="1064"/>
      <c r="AE69" s="1064"/>
      <c r="AF69" s="1064">
        <v>20702</v>
      </c>
      <c r="AG69" s="1064"/>
      <c r="AH69" s="1064"/>
      <c r="AI69" s="1064"/>
      <c r="AJ69" s="1064"/>
      <c r="AK69" s="1064">
        <v>1</v>
      </c>
      <c r="AL69" s="1064"/>
      <c r="AM69" s="1064"/>
      <c r="AN69" s="1064"/>
      <c r="AO69" s="1064"/>
      <c r="AP69" s="1064" t="s">
        <v>606</v>
      </c>
      <c r="AQ69" s="1064"/>
      <c r="AR69" s="1064"/>
      <c r="AS69" s="1064"/>
      <c r="AT69" s="1064"/>
      <c r="AU69" s="1064" t="s">
        <v>606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602</v>
      </c>
      <c r="C70" s="1068"/>
      <c r="D70" s="1068"/>
      <c r="E70" s="1068"/>
      <c r="F70" s="1068"/>
      <c r="G70" s="1068"/>
      <c r="H70" s="1068"/>
      <c r="I70" s="1068"/>
      <c r="J70" s="1068"/>
      <c r="K70" s="1068"/>
      <c r="L70" s="1068"/>
      <c r="M70" s="1068"/>
      <c r="N70" s="1068"/>
      <c r="O70" s="1068"/>
      <c r="P70" s="1069"/>
      <c r="Q70" s="1071">
        <v>594</v>
      </c>
      <c r="R70" s="1072"/>
      <c r="S70" s="1072"/>
      <c r="T70" s="1072"/>
      <c r="U70" s="1073"/>
      <c r="V70" s="1074">
        <v>555</v>
      </c>
      <c r="W70" s="1072"/>
      <c r="X70" s="1072"/>
      <c r="Y70" s="1072"/>
      <c r="Z70" s="1073"/>
      <c r="AA70" s="1074">
        <v>38</v>
      </c>
      <c r="AB70" s="1072"/>
      <c r="AC70" s="1072"/>
      <c r="AD70" s="1072"/>
      <c r="AE70" s="1073"/>
      <c r="AF70" s="1074">
        <v>38</v>
      </c>
      <c r="AG70" s="1072"/>
      <c r="AH70" s="1072"/>
      <c r="AI70" s="1072"/>
      <c r="AJ70" s="1073"/>
      <c r="AK70" s="1074" t="s">
        <v>606</v>
      </c>
      <c r="AL70" s="1072"/>
      <c r="AM70" s="1072"/>
      <c r="AN70" s="1072"/>
      <c r="AO70" s="1073"/>
      <c r="AP70" s="1074" t="s">
        <v>606</v>
      </c>
      <c r="AQ70" s="1072"/>
      <c r="AR70" s="1072"/>
      <c r="AS70" s="1072"/>
      <c r="AT70" s="1073"/>
      <c r="AU70" s="1074" t="s">
        <v>606</v>
      </c>
      <c r="AV70" s="1072"/>
      <c r="AW70" s="1072"/>
      <c r="AX70" s="1072"/>
      <c r="AY70" s="1073"/>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603</v>
      </c>
      <c r="C71" s="1068"/>
      <c r="D71" s="1068"/>
      <c r="E71" s="1068"/>
      <c r="F71" s="1068"/>
      <c r="G71" s="1068"/>
      <c r="H71" s="1068"/>
      <c r="I71" s="1068"/>
      <c r="J71" s="1068"/>
      <c r="K71" s="1068"/>
      <c r="L71" s="1068"/>
      <c r="M71" s="1068"/>
      <c r="N71" s="1068"/>
      <c r="O71" s="1068"/>
      <c r="P71" s="1069"/>
      <c r="Q71" s="1070">
        <v>535</v>
      </c>
      <c r="R71" s="1064"/>
      <c r="S71" s="1064"/>
      <c r="T71" s="1064"/>
      <c r="U71" s="1064"/>
      <c r="V71" s="1064">
        <v>509</v>
      </c>
      <c r="W71" s="1064"/>
      <c r="X71" s="1064"/>
      <c r="Y71" s="1064"/>
      <c r="Z71" s="1064"/>
      <c r="AA71" s="1064">
        <v>26</v>
      </c>
      <c r="AB71" s="1064"/>
      <c r="AC71" s="1064"/>
      <c r="AD71" s="1064"/>
      <c r="AE71" s="1064"/>
      <c r="AF71" s="1064">
        <v>5</v>
      </c>
      <c r="AG71" s="1064"/>
      <c r="AH71" s="1064"/>
      <c r="AI71" s="1064"/>
      <c r="AJ71" s="1064"/>
      <c r="AK71" s="1064" t="s">
        <v>606</v>
      </c>
      <c r="AL71" s="1064"/>
      <c r="AM71" s="1064"/>
      <c r="AN71" s="1064"/>
      <c r="AO71" s="1064"/>
      <c r="AP71" s="1064" t="s">
        <v>606</v>
      </c>
      <c r="AQ71" s="1064"/>
      <c r="AR71" s="1064"/>
      <c r="AS71" s="1064"/>
      <c r="AT71" s="1064"/>
      <c r="AU71" s="1064" t="s">
        <v>606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c r="C72" s="1068"/>
      <c r="D72" s="1068"/>
      <c r="E72" s="1068"/>
      <c r="F72" s="1068"/>
      <c r="G72" s="1068"/>
      <c r="H72" s="1068"/>
      <c r="I72" s="1068"/>
      <c r="J72" s="1068"/>
      <c r="K72" s="1068"/>
      <c r="L72" s="1068"/>
      <c r="M72" s="1068"/>
      <c r="N72" s="1068"/>
      <c r="O72" s="1068"/>
      <c r="P72" s="1069"/>
      <c r="Q72" s="1071"/>
      <c r="R72" s="1072"/>
      <c r="S72" s="1072"/>
      <c r="T72" s="1072"/>
      <c r="U72" s="1073"/>
      <c r="V72" s="1074"/>
      <c r="W72" s="1072"/>
      <c r="X72" s="1072"/>
      <c r="Y72" s="1072"/>
      <c r="Z72" s="1073"/>
      <c r="AA72" s="1074"/>
      <c r="AB72" s="1072"/>
      <c r="AC72" s="1072"/>
      <c r="AD72" s="1072"/>
      <c r="AE72" s="1073"/>
      <c r="AF72" s="1074"/>
      <c r="AG72" s="1072"/>
      <c r="AH72" s="1072"/>
      <c r="AI72" s="1072"/>
      <c r="AJ72" s="1073"/>
      <c r="AK72" s="1074"/>
      <c r="AL72" s="1072"/>
      <c r="AM72" s="1072"/>
      <c r="AN72" s="1072"/>
      <c r="AO72" s="1073"/>
      <c r="AP72" s="1074"/>
      <c r="AQ72" s="1072"/>
      <c r="AR72" s="1072"/>
      <c r="AS72" s="1072"/>
      <c r="AT72" s="1073"/>
      <c r="AU72" s="1074"/>
      <c r="AV72" s="1072"/>
      <c r="AW72" s="1072"/>
      <c r="AX72" s="1072"/>
      <c r="AY72" s="1073"/>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1"/>
      <c r="R73" s="1072"/>
      <c r="S73" s="1072"/>
      <c r="T73" s="1072"/>
      <c r="U73" s="1073"/>
      <c r="V73" s="1074"/>
      <c r="W73" s="1072"/>
      <c r="X73" s="1072"/>
      <c r="Y73" s="1072"/>
      <c r="Z73" s="1073"/>
      <c r="AA73" s="1074"/>
      <c r="AB73" s="1072"/>
      <c r="AC73" s="1072"/>
      <c r="AD73" s="1072"/>
      <c r="AE73" s="1073"/>
      <c r="AF73" s="1074"/>
      <c r="AG73" s="1072"/>
      <c r="AH73" s="1072"/>
      <c r="AI73" s="1072"/>
      <c r="AJ73" s="1073"/>
      <c r="AK73" s="1074"/>
      <c r="AL73" s="1072"/>
      <c r="AM73" s="1072"/>
      <c r="AN73" s="1072"/>
      <c r="AO73" s="1073"/>
      <c r="AP73" s="1074"/>
      <c r="AQ73" s="1072"/>
      <c r="AR73" s="1072"/>
      <c r="AS73" s="1072"/>
      <c r="AT73" s="1073"/>
      <c r="AU73" s="1074"/>
      <c r="AV73" s="1072"/>
      <c r="AW73" s="1072"/>
      <c r="AX73" s="1072"/>
      <c r="AY73" s="1073"/>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403</v>
      </c>
      <c r="B88" s="1037" t="s">
        <v>438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20840</v>
      </c>
      <c r="AG88" s="1052"/>
      <c r="AH88" s="1052"/>
      <c r="AI88" s="1052"/>
      <c r="AJ88" s="1052"/>
      <c r="AK88" s="1056"/>
      <c r="AL88" s="1056"/>
      <c r="AM88" s="1056"/>
      <c r="AN88" s="1056"/>
      <c r="AO88" s="1056"/>
      <c r="AP88" s="1052" t="s">
        <v>606</v>
      </c>
      <c r="AQ88" s="1052"/>
      <c r="AR88" s="1052"/>
      <c r="AS88" s="1052"/>
      <c r="AT88" s="1052"/>
      <c r="AU88" s="1052" t="s">
        <v>606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403</v>
      </c>
      <c r="BR102" s="1037" t="s">
        <v>439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25</v>
      </c>
      <c r="CS102" s="1044"/>
      <c r="CT102" s="1044"/>
      <c r="CU102" s="1044"/>
      <c r="CV102" s="1045"/>
      <c r="CW102" s="1043" t="s">
        <v>606</v>
      </c>
      <c r="CX102" s="1044"/>
      <c r="CY102" s="1044"/>
      <c r="CZ102" s="1044"/>
      <c r="DA102" s="1045"/>
      <c r="DB102" s="1043">
        <v>1</v>
      </c>
      <c r="DC102" s="1044"/>
      <c r="DD102" s="1044"/>
      <c r="DE102" s="1044"/>
      <c r="DF102" s="1045"/>
      <c r="DG102" s="1043">
        <v>22</v>
      </c>
      <c r="DH102" s="1044"/>
      <c r="DI102" s="1044"/>
      <c r="DJ102" s="1044"/>
      <c r="DK102" s="1045"/>
      <c r="DL102" s="1043" t="s">
        <v>606</v>
      </c>
      <c r="DM102" s="1044"/>
      <c r="DN102" s="1044"/>
      <c r="DO102" s="1044"/>
      <c r="DP102" s="1045"/>
      <c r="DQ102" s="1043" t="s">
        <v>606</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440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441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442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444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446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447</v>
      </c>
      <c r="AB109" s="987"/>
      <c r="AC109" s="987"/>
      <c r="AD109" s="987"/>
      <c r="AE109" s="988"/>
      <c r="AF109" s="989" t="s">
        <v>321</v>
      </c>
      <c r="AG109" s="987"/>
      <c r="AH109" s="987"/>
      <c r="AI109" s="987"/>
      <c r="AJ109" s="988"/>
      <c r="AK109" s="989" t="s">
        <v>320</v>
      </c>
      <c r="AL109" s="987"/>
      <c r="AM109" s="987"/>
      <c r="AN109" s="987"/>
      <c r="AO109" s="988"/>
      <c r="AP109" s="989" t="s">
        <v>448</v>
      </c>
      <c r="AQ109" s="987"/>
      <c r="AR109" s="987"/>
      <c r="AS109" s="987"/>
      <c r="AT109" s="1018"/>
      <c r="AU109" s="986" t="s">
        <v>446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447</v>
      </c>
      <c r="BR109" s="987"/>
      <c r="BS109" s="987"/>
      <c r="BT109" s="987"/>
      <c r="BU109" s="988"/>
      <c r="BV109" s="989" t="s">
        <v>321</v>
      </c>
      <c r="BW109" s="987"/>
      <c r="BX109" s="987"/>
      <c r="BY109" s="987"/>
      <c r="BZ109" s="988"/>
      <c r="CA109" s="989" t="s">
        <v>320</v>
      </c>
      <c r="CB109" s="987"/>
      <c r="CC109" s="987"/>
      <c r="CD109" s="987"/>
      <c r="CE109" s="988"/>
      <c r="CF109" s="1025" t="s">
        <v>448</v>
      </c>
      <c r="CG109" s="1025"/>
      <c r="CH109" s="1025"/>
      <c r="CI109" s="1025"/>
      <c r="CJ109" s="1025"/>
      <c r="CK109" s="989" t="s">
        <v>449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447</v>
      </c>
      <c r="DH109" s="987"/>
      <c r="DI109" s="987"/>
      <c r="DJ109" s="987"/>
      <c r="DK109" s="988"/>
      <c r="DL109" s="989" t="s">
        <v>321</v>
      </c>
      <c r="DM109" s="987"/>
      <c r="DN109" s="987"/>
      <c r="DO109" s="987"/>
      <c r="DP109" s="988"/>
      <c r="DQ109" s="989" t="s">
        <v>320</v>
      </c>
      <c r="DR109" s="987"/>
      <c r="DS109" s="987"/>
      <c r="DT109" s="987"/>
      <c r="DU109" s="988"/>
      <c r="DV109" s="989" t="s">
        <v>448</v>
      </c>
      <c r="DW109" s="987"/>
      <c r="DX109" s="987"/>
      <c r="DY109" s="987"/>
      <c r="DZ109" s="1018"/>
    </row>
    <row r="110" spans="1:131" s="247" customFormat="1" ht="26.25" customHeight="1">
      <c r="A110" s="889" t="s">
        <v>450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2095166</v>
      </c>
      <c r="AB110" s="980"/>
      <c r="AC110" s="980"/>
      <c r="AD110" s="980"/>
      <c r="AE110" s="981"/>
      <c r="AF110" s="982">
        <v>2159544</v>
      </c>
      <c r="AG110" s="980"/>
      <c r="AH110" s="980"/>
      <c r="AI110" s="980"/>
      <c r="AJ110" s="981"/>
      <c r="AK110" s="982">
        <v>2080568</v>
      </c>
      <c r="AL110" s="980"/>
      <c r="AM110" s="980"/>
      <c r="AN110" s="980"/>
      <c r="AO110" s="981"/>
      <c r="AP110" s="983">
        <v>15.9</v>
      </c>
      <c r="AQ110" s="984"/>
      <c r="AR110" s="984"/>
      <c r="AS110" s="984"/>
      <c r="AT110" s="985"/>
      <c r="AU110" s="1019" t="s">
        <v>73</v>
      </c>
      <c r="AV110" s="1020"/>
      <c r="AW110" s="1020"/>
      <c r="AX110" s="1020"/>
      <c r="AY110" s="1020"/>
      <c r="AZ110" s="945" t="s">
        <v>451</v>
      </c>
      <c r="BA110" s="890"/>
      <c r="BB110" s="890"/>
      <c r="BC110" s="890"/>
      <c r="BD110" s="890"/>
      <c r="BE110" s="890"/>
      <c r="BF110" s="890"/>
      <c r="BG110" s="890"/>
      <c r="BH110" s="890"/>
      <c r="BI110" s="890"/>
      <c r="BJ110" s="890"/>
      <c r="BK110" s="890"/>
      <c r="BL110" s="890"/>
      <c r="BM110" s="890"/>
      <c r="BN110" s="890"/>
      <c r="BO110" s="890"/>
      <c r="BP110" s="891"/>
      <c r="BQ110" s="946">
        <v>19665307</v>
      </c>
      <c r="BR110" s="927"/>
      <c r="BS110" s="927"/>
      <c r="BT110" s="927"/>
      <c r="BU110" s="927"/>
      <c r="BV110" s="927">
        <v>19361286</v>
      </c>
      <c r="BW110" s="927"/>
      <c r="BX110" s="927"/>
      <c r="BY110" s="927"/>
      <c r="BZ110" s="927"/>
      <c r="CA110" s="927">
        <v>19634031</v>
      </c>
      <c r="CB110" s="927"/>
      <c r="CC110" s="927"/>
      <c r="CD110" s="927"/>
      <c r="CE110" s="927"/>
      <c r="CF110" s="951">
        <v>150.5</v>
      </c>
      <c r="CG110" s="952"/>
      <c r="CH110" s="952"/>
      <c r="CI110" s="952"/>
      <c r="CJ110" s="952"/>
      <c r="CK110" s="1015" t="s">
        <v>452</v>
      </c>
      <c r="CL110" s="901"/>
      <c r="CM110" s="976" t="s">
        <v>453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454</v>
      </c>
      <c r="DH110" s="927"/>
      <c r="DI110" s="927"/>
      <c r="DJ110" s="927"/>
      <c r="DK110" s="927"/>
      <c r="DL110" s="927" t="s">
        <v>455</v>
      </c>
      <c r="DM110" s="927"/>
      <c r="DN110" s="927"/>
      <c r="DO110" s="927"/>
      <c r="DP110" s="927"/>
      <c r="DQ110" s="927" t="s">
        <v>455</v>
      </c>
      <c r="DR110" s="927"/>
      <c r="DS110" s="927"/>
      <c r="DT110" s="927"/>
      <c r="DU110" s="927"/>
      <c r="DV110" s="928" t="s">
        <v>456</v>
      </c>
      <c r="DW110" s="928"/>
      <c r="DX110" s="928"/>
      <c r="DY110" s="928"/>
      <c r="DZ110" s="929"/>
    </row>
    <row r="111" spans="1:131" s="247" customFormat="1" ht="26.25" customHeight="1">
      <c r="A111" s="856" t="s">
        <v>457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458</v>
      </c>
      <c r="AB111" s="1008"/>
      <c r="AC111" s="1008"/>
      <c r="AD111" s="1008"/>
      <c r="AE111" s="1009"/>
      <c r="AF111" s="1010" t="s">
        <v>459</v>
      </c>
      <c r="AG111" s="1008"/>
      <c r="AH111" s="1008"/>
      <c r="AI111" s="1008"/>
      <c r="AJ111" s="1009"/>
      <c r="AK111" s="1010" t="s">
        <v>459</v>
      </c>
      <c r="AL111" s="1008"/>
      <c r="AM111" s="1008"/>
      <c r="AN111" s="1008"/>
      <c r="AO111" s="1009"/>
      <c r="AP111" s="1011" t="s">
        <v>428</v>
      </c>
      <c r="AQ111" s="1012"/>
      <c r="AR111" s="1012"/>
      <c r="AS111" s="1012"/>
      <c r="AT111" s="1013"/>
      <c r="AU111" s="1021"/>
      <c r="AV111" s="1022"/>
      <c r="AW111" s="1022"/>
      <c r="AX111" s="1022"/>
      <c r="AY111" s="1022"/>
      <c r="AZ111" s="897" t="s">
        <v>460</v>
      </c>
      <c r="BA111" s="832"/>
      <c r="BB111" s="832"/>
      <c r="BC111" s="832"/>
      <c r="BD111" s="832"/>
      <c r="BE111" s="832"/>
      <c r="BF111" s="832"/>
      <c r="BG111" s="832"/>
      <c r="BH111" s="832"/>
      <c r="BI111" s="832"/>
      <c r="BJ111" s="832"/>
      <c r="BK111" s="832"/>
      <c r="BL111" s="832"/>
      <c r="BM111" s="832"/>
      <c r="BN111" s="832"/>
      <c r="BO111" s="832"/>
      <c r="BP111" s="833"/>
      <c r="BQ111" s="898">
        <v>89909</v>
      </c>
      <c r="BR111" s="899"/>
      <c r="BS111" s="899"/>
      <c r="BT111" s="899"/>
      <c r="BU111" s="899"/>
      <c r="BV111" s="899">
        <v>84638</v>
      </c>
      <c r="BW111" s="899"/>
      <c r="BX111" s="899"/>
      <c r="BY111" s="899"/>
      <c r="BZ111" s="899"/>
      <c r="CA111" s="899">
        <v>79386</v>
      </c>
      <c r="CB111" s="899"/>
      <c r="CC111" s="899"/>
      <c r="CD111" s="899"/>
      <c r="CE111" s="899"/>
      <c r="CF111" s="960">
        <v>0.6</v>
      </c>
      <c r="CG111" s="961"/>
      <c r="CH111" s="961"/>
      <c r="CI111" s="961"/>
      <c r="CJ111" s="961"/>
      <c r="CK111" s="1016"/>
      <c r="CL111" s="903"/>
      <c r="CM111" s="906" t="s">
        <v>461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46956</v>
      </c>
      <c r="DH111" s="899"/>
      <c r="DI111" s="899"/>
      <c r="DJ111" s="899"/>
      <c r="DK111" s="899"/>
      <c r="DL111" s="899">
        <v>46956</v>
      </c>
      <c r="DM111" s="899"/>
      <c r="DN111" s="899"/>
      <c r="DO111" s="899"/>
      <c r="DP111" s="899"/>
      <c r="DQ111" s="899">
        <v>46956</v>
      </c>
      <c r="DR111" s="899"/>
      <c r="DS111" s="899"/>
      <c r="DT111" s="899"/>
      <c r="DU111" s="899"/>
      <c r="DV111" s="876">
        <v>0.4</v>
      </c>
      <c r="DW111" s="876"/>
      <c r="DX111" s="876"/>
      <c r="DY111" s="876"/>
      <c r="DZ111" s="877"/>
    </row>
    <row r="112" spans="1:131" s="247" customFormat="1" ht="26.25" customHeight="1">
      <c r="A112" s="1001" t="s">
        <v>462</v>
      </c>
      <c r="B112" s="1002"/>
      <c r="C112" s="832" t="s">
        <v>463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454</v>
      </c>
      <c r="AB112" s="862"/>
      <c r="AC112" s="862"/>
      <c r="AD112" s="862"/>
      <c r="AE112" s="863"/>
      <c r="AF112" s="864" t="s">
        <v>454</v>
      </c>
      <c r="AG112" s="862"/>
      <c r="AH112" s="862"/>
      <c r="AI112" s="862"/>
      <c r="AJ112" s="863"/>
      <c r="AK112" s="864" t="s">
        <v>428</v>
      </c>
      <c r="AL112" s="862"/>
      <c r="AM112" s="862"/>
      <c r="AN112" s="862"/>
      <c r="AO112" s="863"/>
      <c r="AP112" s="909" t="s">
        <v>455</v>
      </c>
      <c r="AQ112" s="910"/>
      <c r="AR112" s="910"/>
      <c r="AS112" s="910"/>
      <c r="AT112" s="911"/>
      <c r="AU112" s="1021"/>
      <c r="AV112" s="1022"/>
      <c r="AW112" s="1022"/>
      <c r="AX112" s="1022"/>
      <c r="AY112" s="1022"/>
      <c r="AZ112" s="897" t="s">
        <v>464</v>
      </c>
      <c r="BA112" s="832"/>
      <c r="BB112" s="832"/>
      <c r="BC112" s="832"/>
      <c r="BD112" s="832"/>
      <c r="BE112" s="832"/>
      <c r="BF112" s="832"/>
      <c r="BG112" s="832"/>
      <c r="BH112" s="832"/>
      <c r="BI112" s="832"/>
      <c r="BJ112" s="832"/>
      <c r="BK112" s="832"/>
      <c r="BL112" s="832"/>
      <c r="BM112" s="832"/>
      <c r="BN112" s="832"/>
      <c r="BO112" s="832"/>
      <c r="BP112" s="833"/>
      <c r="BQ112" s="898">
        <v>6983727</v>
      </c>
      <c r="BR112" s="899"/>
      <c r="BS112" s="899"/>
      <c r="BT112" s="899"/>
      <c r="BU112" s="899"/>
      <c r="BV112" s="899">
        <v>6509261</v>
      </c>
      <c r="BW112" s="899"/>
      <c r="BX112" s="899"/>
      <c r="BY112" s="899"/>
      <c r="BZ112" s="899"/>
      <c r="CA112" s="899">
        <v>6036904</v>
      </c>
      <c r="CB112" s="899"/>
      <c r="CC112" s="899"/>
      <c r="CD112" s="899"/>
      <c r="CE112" s="899"/>
      <c r="CF112" s="960">
        <v>46.3</v>
      </c>
      <c r="CG112" s="961"/>
      <c r="CH112" s="961"/>
      <c r="CI112" s="961"/>
      <c r="CJ112" s="961"/>
      <c r="CK112" s="1016"/>
      <c r="CL112" s="903"/>
      <c r="CM112" s="906" t="s">
        <v>465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455</v>
      </c>
      <c r="DH112" s="899"/>
      <c r="DI112" s="899"/>
      <c r="DJ112" s="899"/>
      <c r="DK112" s="899"/>
      <c r="DL112" s="899" t="s">
        <v>456</v>
      </c>
      <c r="DM112" s="899"/>
      <c r="DN112" s="899"/>
      <c r="DO112" s="899"/>
      <c r="DP112" s="899"/>
      <c r="DQ112" s="899" t="s">
        <v>428</v>
      </c>
      <c r="DR112" s="899"/>
      <c r="DS112" s="899"/>
      <c r="DT112" s="899"/>
      <c r="DU112" s="899"/>
      <c r="DV112" s="876" t="s">
        <v>458</v>
      </c>
      <c r="DW112" s="876"/>
      <c r="DX112" s="876"/>
      <c r="DY112" s="876"/>
      <c r="DZ112" s="877"/>
    </row>
    <row r="113" spans="1:130" s="247" customFormat="1" ht="26.25" customHeight="1">
      <c r="A113" s="1003"/>
      <c r="B113" s="1004"/>
      <c r="C113" s="832" t="s">
        <v>466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694051</v>
      </c>
      <c r="AB113" s="1008"/>
      <c r="AC113" s="1008"/>
      <c r="AD113" s="1008"/>
      <c r="AE113" s="1009"/>
      <c r="AF113" s="1010">
        <v>759612</v>
      </c>
      <c r="AG113" s="1008"/>
      <c r="AH113" s="1008"/>
      <c r="AI113" s="1008"/>
      <c r="AJ113" s="1009"/>
      <c r="AK113" s="1010">
        <v>758990</v>
      </c>
      <c r="AL113" s="1008"/>
      <c r="AM113" s="1008"/>
      <c r="AN113" s="1008"/>
      <c r="AO113" s="1009"/>
      <c r="AP113" s="1011">
        <v>5.8</v>
      </c>
      <c r="AQ113" s="1012"/>
      <c r="AR113" s="1012"/>
      <c r="AS113" s="1012"/>
      <c r="AT113" s="1013"/>
      <c r="AU113" s="1021"/>
      <c r="AV113" s="1022"/>
      <c r="AW113" s="1022"/>
      <c r="AX113" s="1022"/>
      <c r="AY113" s="1022"/>
      <c r="AZ113" s="897" t="s">
        <v>467</v>
      </c>
      <c r="BA113" s="832"/>
      <c r="BB113" s="832"/>
      <c r="BC113" s="832"/>
      <c r="BD113" s="832"/>
      <c r="BE113" s="832"/>
      <c r="BF113" s="832"/>
      <c r="BG113" s="832"/>
      <c r="BH113" s="832"/>
      <c r="BI113" s="832"/>
      <c r="BJ113" s="832"/>
      <c r="BK113" s="832"/>
      <c r="BL113" s="832"/>
      <c r="BM113" s="832"/>
      <c r="BN113" s="832"/>
      <c r="BO113" s="832"/>
      <c r="BP113" s="833"/>
      <c r="BQ113" s="898" t="s">
        <v>456</v>
      </c>
      <c r="BR113" s="899"/>
      <c r="BS113" s="899"/>
      <c r="BT113" s="899"/>
      <c r="BU113" s="899"/>
      <c r="BV113" s="899" t="s">
        <v>428</v>
      </c>
      <c r="BW113" s="899"/>
      <c r="BX113" s="899"/>
      <c r="BY113" s="899"/>
      <c r="BZ113" s="899"/>
      <c r="CA113" s="899" t="s">
        <v>428</v>
      </c>
      <c r="CB113" s="899"/>
      <c r="CC113" s="899"/>
      <c r="CD113" s="899"/>
      <c r="CE113" s="899"/>
      <c r="CF113" s="960" t="s">
        <v>455</v>
      </c>
      <c r="CG113" s="961"/>
      <c r="CH113" s="961"/>
      <c r="CI113" s="961"/>
      <c r="CJ113" s="961"/>
      <c r="CK113" s="1016"/>
      <c r="CL113" s="903"/>
      <c r="CM113" s="906" t="s">
        <v>468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428</v>
      </c>
      <c r="DH113" s="862"/>
      <c r="DI113" s="862"/>
      <c r="DJ113" s="862"/>
      <c r="DK113" s="863"/>
      <c r="DL113" s="864" t="s">
        <v>454</v>
      </c>
      <c r="DM113" s="862"/>
      <c r="DN113" s="862"/>
      <c r="DO113" s="862"/>
      <c r="DP113" s="863"/>
      <c r="DQ113" s="864" t="s">
        <v>454</v>
      </c>
      <c r="DR113" s="862"/>
      <c r="DS113" s="862"/>
      <c r="DT113" s="862"/>
      <c r="DU113" s="863"/>
      <c r="DV113" s="909" t="s">
        <v>455</v>
      </c>
      <c r="DW113" s="910"/>
      <c r="DX113" s="910"/>
      <c r="DY113" s="910"/>
      <c r="DZ113" s="911"/>
    </row>
    <row r="114" spans="1:130" s="247" customFormat="1" ht="26.25" customHeight="1">
      <c r="A114" s="1003"/>
      <c r="B114" s="1004"/>
      <c r="C114" s="832" t="s">
        <v>469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454</v>
      </c>
      <c r="AB114" s="862"/>
      <c r="AC114" s="862"/>
      <c r="AD114" s="862"/>
      <c r="AE114" s="863"/>
      <c r="AF114" s="864" t="s">
        <v>470</v>
      </c>
      <c r="AG114" s="862"/>
      <c r="AH114" s="862"/>
      <c r="AI114" s="862"/>
      <c r="AJ114" s="863"/>
      <c r="AK114" s="864" t="s">
        <v>428</v>
      </c>
      <c r="AL114" s="862"/>
      <c r="AM114" s="862"/>
      <c r="AN114" s="862"/>
      <c r="AO114" s="863"/>
      <c r="AP114" s="909" t="s">
        <v>456</v>
      </c>
      <c r="AQ114" s="910"/>
      <c r="AR114" s="910"/>
      <c r="AS114" s="910"/>
      <c r="AT114" s="911"/>
      <c r="AU114" s="1021"/>
      <c r="AV114" s="1022"/>
      <c r="AW114" s="1022"/>
      <c r="AX114" s="1022"/>
      <c r="AY114" s="1022"/>
      <c r="AZ114" s="897" t="s">
        <v>471</v>
      </c>
      <c r="BA114" s="832"/>
      <c r="BB114" s="832"/>
      <c r="BC114" s="832"/>
      <c r="BD114" s="832"/>
      <c r="BE114" s="832"/>
      <c r="BF114" s="832"/>
      <c r="BG114" s="832"/>
      <c r="BH114" s="832"/>
      <c r="BI114" s="832"/>
      <c r="BJ114" s="832"/>
      <c r="BK114" s="832"/>
      <c r="BL114" s="832"/>
      <c r="BM114" s="832"/>
      <c r="BN114" s="832"/>
      <c r="BO114" s="832"/>
      <c r="BP114" s="833"/>
      <c r="BQ114" s="898">
        <v>2913314</v>
      </c>
      <c r="BR114" s="899"/>
      <c r="BS114" s="899"/>
      <c r="BT114" s="899"/>
      <c r="BU114" s="899"/>
      <c r="BV114" s="899">
        <v>2895249</v>
      </c>
      <c r="BW114" s="899"/>
      <c r="BX114" s="899"/>
      <c r="BY114" s="899"/>
      <c r="BZ114" s="899"/>
      <c r="CA114" s="899">
        <v>2858611</v>
      </c>
      <c r="CB114" s="899"/>
      <c r="CC114" s="899"/>
      <c r="CD114" s="899"/>
      <c r="CE114" s="899"/>
      <c r="CF114" s="960">
        <v>21.9</v>
      </c>
      <c r="CG114" s="961"/>
      <c r="CH114" s="961"/>
      <c r="CI114" s="961"/>
      <c r="CJ114" s="961"/>
      <c r="CK114" s="1016"/>
      <c r="CL114" s="903"/>
      <c r="CM114" s="906" t="s">
        <v>472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456</v>
      </c>
      <c r="DH114" s="862"/>
      <c r="DI114" s="862"/>
      <c r="DJ114" s="862"/>
      <c r="DK114" s="863"/>
      <c r="DL114" s="864" t="s">
        <v>455</v>
      </c>
      <c r="DM114" s="862"/>
      <c r="DN114" s="862"/>
      <c r="DO114" s="862"/>
      <c r="DP114" s="863"/>
      <c r="DQ114" s="864" t="s">
        <v>455</v>
      </c>
      <c r="DR114" s="862"/>
      <c r="DS114" s="862"/>
      <c r="DT114" s="862"/>
      <c r="DU114" s="863"/>
      <c r="DV114" s="909" t="s">
        <v>458</v>
      </c>
      <c r="DW114" s="910"/>
      <c r="DX114" s="910"/>
      <c r="DY114" s="910"/>
      <c r="DZ114" s="911"/>
    </row>
    <row r="115" spans="1:130" s="247" customFormat="1" ht="26.25" customHeight="1">
      <c r="A115" s="1003"/>
      <c r="B115" s="1004"/>
      <c r="C115" s="832" t="s">
        <v>473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5320</v>
      </c>
      <c r="AB115" s="1008"/>
      <c r="AC115" s="1008"/>
      <c r="AD115" s="1008"/>
      <c r="AE115" s="1009"/>
      <c r="AF115" s="1010">
        <v>5308</v>
      </c>
      <c r="AG115" s="1008"/>
      <c r="AH115" s="1008"/>
      <c r="AI115" s="1008"/>
      <c r="AJ115" s="1009"/>
      <c r="AK115" s="1010">
        <v>5284</v>
      </c>
      <c r="AL115" s="1008"/>
      <c r="AM115" s="1008"/>
      <c r="AN115" s="1008"/>
      <c r="AO115" s="1009"/>
      <c r="AP115" s="1011">
        <v>0</v>
      </c>
      <c r="AQ115" s="1012"/>
      <c r="AR115" s="1012"/>
      <c r="AS115" s="1012"/>
      <c r="AT115" s="1013"/>
      <c r="AU115" s="1021"/>
      <c r="AV115" s="1022"/>
      <c r="AW115" s="1022"/>
      <c r="AX115" s="1022"/>
      <c r="AY115" s="1022"/>
      <c r="AZ115" s="897" t="s">
        <v>474</v>
      </c>
      <c r="BA115" s="832"/>
      <c r="BB115" s="832"/>
      <c r="BC115" s="832"/>
      <c r="BD115" s="832"/>
      <c r="BE115" s="832"/>
      <c r="BF115" s="832"/>
      <c r="BG115" s="832"/>
      <c r="BH115" s="832"/>
      <c r="BI115" s="832"/>
      <c r="BJ115" s="832"/>
      <c r="BK115" s="832"/>
      <c r="BL115" s="832"/>
      <c r="BM115" s="832"/>
      <c r="BN115" s="832"/>
      <c r="BO115" s="832"/>
      <c r="BP115" s="833"/>
      <c r="BQ115" s="898" t="s">
        <v>455</v>
      </c>
      <c r="BR115" s="899"/>
      <c r="BS115" s="899"/>
      <c r="BT115" s="899"/>
      <c r="BU115" s="899"/>
      <c r="BV115" s="899" t="s">
        <v>455</v>
      </c>
      <c r="BW115" s="899"/>
      <c r="BX115" s="899"/>
      <c r="BY115" s="899"/>
      <c r="BZ115" s="899"/>
      <c r="CA115" s="899" t="s">
        <v>454</v>
      </c>
      <c r="CB115" s="899"/>
      <c r="CC115" s="899"/>
      <c r="CD115" s="899"/>
      <c r="CE115" s="899"/>
      <c r="CF115" s="960" t="s">
        <v>455</v>
      </c>
      <c r="CG115" s="961"/>
      <c r="CH115" s="961"/>
      <c r="CI115" s="961"/>
      <c r="CJ115" s="961"/>
      <c r="CK115" s="1016"/>
      <c r="CL115" s="903"/>
      <c r="CM115" s="897" t="s">
        <v>475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21819</v>
      </c>
      <c r="DH115" s="862"/>
      <c r="DI115" s="862"/>
      <c r="DJ115" s="862"/>
      <c r="DK115" s="863"/>
      <c r="DL115" s="864">
        <v>21830</v>
      </c>
      <c r="DM115" s="862"/>
      <c r="DN115" s="862"/>
      <c r="DO115" s="862"/>
      <c r="DP115" s="863"/>
      <c r="DQ115" s="864">
        <v>21863</v>
      </c>
      <c r="DR115" s="862"/>
      <c r="DS115" s="862"/>
      <c r="DT115" s="862"/>
      <c r="DU115" s="863"/>
      <c r="DV115" s="909">
        <v>0.2</v>
      </c>
      <c r="DW115" s="910"/>
      <c r="DX115" s="910"/>
      <c r="DY115" s="910"/>
      <c r="DZ115" s="911"/>
    </row>
    <row r="116" spans="1:130" s="247" customFormat="1" ht="26.25" customHeight="1">
      <c r="A116" s="1005"/>
      <c r="B116" s="1006"/>
      <c r="C116" s="965" t="s">
        <v>476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428</v>
      </c>
      <c r="AB116" s="862"/>
      <c r="AC116" s="862"/>
      <c r="AD116" s="862"/>
      <c r="AE116" s="863"/>
      <c r="AF116" s="864" t="s">
        <v>455</v>
      </c>
      <c r="AG116" s="862"/>
      <c r="AH116" s="862"/>
      <c r="AI116" s="862"/>
      <c r="AJ116" s="863"/>
      <c r="AK116" s="864" t="s">
        <v>456</v>
      </c>
      <c r="AL116" s="862"/>
      <c r="AM116" s="862"/>
      <c r="AN116" s="862"/>
      <c r="AO116" s="863"/>
      <c r="AP116" s="909" t="s">
        <v>456</v>
      </c>
      <c r="AQ116" s="910"/>
      <c r="AR116" s="910"/>
      <c r="AS116" s="910"/>
      <c r="AT116" s="911"/>
      <c r="AU116" s="1021"/>
      <c r="AV116" s="1022"/>
      <c r="AW116" s="1022"/>
      <c r="AX116" s="1022"/>
      <c r="AY116" s="1022"/>
      <c r="AZ116" s="948" t="s">
        <v>477</v>
      </c>
      <c r="BA116" s="949"/>
      <c r="BB116" s="949"/>
      <c r="BC116" s="949"/>
      <c r="BD116" s="949"/>
      <c r="BE116" s="949"/>
      <c r="BF116" s="949"/>
      <c r="BG116" s="949"/>
      <c r="BH116" s="949"/>
      <c r="BI116" s="949"/>
      <c r="BJ116" s="949"/>
      <c r="BK116" s="949"/>
      <c r="BL116" s="949"/>
      <c r="BM116" s="949"/>
      <c r="BN116" s="949"/>
      <c r="BO116" s="949"/>
      <c r="BP116" s="950"/>
      <c r="BQ116" s="898" t="s">
        <v>458</v>
      </c>
      <c r="BR116" s="899"/>
      <c r="BS116" s="899"/>
      <c r="BT116" s="899"/>
      <c r="BU116" s="899"/>
      <c r="BV116" s="899" t="s">
        <v>459</v>
      </c>
      <c r="BW116" s="899"/>
      <c r="BX116" s="899"/>
      <c r="BY116" s="899"/>
      <c r="BZ116" s="899"/>
      <c r="CA116" s="899" t="s">
        <v>455</v>
      </c>
      <c r="CB116" s="899"/>
      <c r="CC116" s="899"/>
      <c r="CD116" s="899"/>
      <c r="CE116" s="899"/>
      <c r="CF116" s="960" t="s">
        <v>456</v>
      </c>
      <c r="CG116" s="961"/>
      <c r="CH116" s="961"/>
      <c r="CI116" s="961"/>
      <c r="CJ116" s="961"/>
      <c r="CK116" s="1016"/>
      <c r="CL116" s="903"/>
      <c r="CM116" s="906" t="s">
        <v>478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456</v>
      </c>
      <c r="DH116" s="862"/>
      <c r="DI116" s="862"/>
      <c r="DJ116" s="862"/>
      <c r="DK116" s="863"/>
      <c r="DL116" s="864" t="s">
        <v>428</v>
      </c>
      <c r="DM116" s="862"/>
      <c r="DN116" s="862"/>
      <c r="DO116" s="862"/>
      <c r="DP116" s="863"/>
      <c r="DQ116" s="864" t="s">
        <v>454</v>
      </c>
      <c r="DR116" s="862"/>
      <c r="DS116" s="862"/>
      <c r="DT116" s="862"/>
      <c r="DU116" s="863"/>
      <c r="DV116" s="909" t="s">
        <v>456</v>
      </c>
      <c r="DW116" s="910"/>
      <c r="DX116" s="910"/>
      <c r="DY116" s="910"/>
      <c r="DZ116" s="911"/>
    </row>
    <row r="117" spans="1:130" s="247" customFormat="1" ht="26.25" customHeight="1">
      <c r="A117" s="986" t="s">
        <v>196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479</v>
      </c>
      <c r="Z117" s="988"/>
      <c r="AA117" s="993">
        <v>2794537</v>
      </c>
      <c r="AB117" s="994"/>
      <c r="AC117" s="994"/>
      <c r="AD117" s="994"/>
      <c r="AE117" s="995"/>
      <c r="AF117" s="996">
        <v>2924464</v>
      </c>
      <c r="AG117" s="994"/>
      <c r="AH117" s="994"/>
      <c r="AI117" s="994"/>
      <c r="AJ117" s="995"/>
      <c r="AK117" s="996">
        <v>2844842</v>
      </c>
      <c r="AL117" s="994"/>
      <c r="AM117" s="994"/>
      <c r="AN117" s="994"/>
      <c r="AO117" s="995"/>
      <c r="AP117" s="997"/>
      <c r="AQ117" s="998"/>
      <c r="AR117" s="998"/>
      <c r="AS117" s="998"/>
      <c r="AT117" s="999"/>
      <c r="AU117" s="1021"/>
      <c r="AV117" s="1022"/>
      <c r="AW117" s="1022"/>
      <c r="AX117" s="1022"/>
      <c r="AY117" s="1022"/>
      <c r="AZ117" s="948" t="s">
        <v>480</v>
      </c>
      <c r="BA117" s="949"/>
      <c r="BB117" s="949"/>
      <c r="BC117" s="949"/>
      <c r="BD117" s="949"/>
      <c r="BE117" s="949"/>
      <c r="BF117" s="949"/>
      <c r="BG117" s="949"/>
      <c r="BH117" s="949"/>
      <c r="BI117" s="949"/>
      <c r="BJ117" s="949"/>
      <c r="BK117" s="949"/>
      <c r="BL117" s="949"/>
      <c r="BM117" s="949"/>
      <c r="BN117" s="949"/>
      <c r="BO117" s="949"/>
      <c r="BP117" s="950"/>
      <c r="BQ117" s="898" t="s">
        <v>428</v>
      </c>
      <c r="BR117" s="899"/>
      <c r="BS117" s="899"/>
      <c r="BT117" s="899"/>
      <c r="BU117" s="899"/>
      <c r="BV117" s="899" t="s">
        <v>428</v>
      </c>
      <c r="BW117" s="899"/>
      <c r="BX117" s="899"/>
      <c r="BY117" s="899"/>
      <c r="BZ117" s="899"/>
      <c r="CA117" s="899" t="s">
        <v>428</v>
      </c>
      <c r="CB117" s="899"/>
      <c r="CC117" s="899"/>
      <c r="CD117" s="899"/>
      <c r="CE117" s="899"/>
      <c r="CF117" s="960" t="s">
        <v>428</v>
      </c>
      <c r="CG117" s="961"/>
      <c r="CH117" s="961"/>
      <c r="CI117" s="961"/>
      <c r="CJ117" s="961"/>
      <c r="CK117" s="1016"/>
      <c r="CL117" s="903"/>
      <c r="CM117" s="906" t="s">
        <v>481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428</v>
      </c>
      <c r="DH117" s="862"/>
      <c r="DI117" s="862"/>
      <c r="DJ117" s="862"/>
      <c r="DK117" s="863"/>
      <c r="DL117" s="864" t="s">
        <v>428</v>
      </c>
      <c r="DM117" s="862"/>
      <c r="DN117" s="862"/>
      <c r="DO117" s="862"/>
      <c r="DP117" s="863"/>
      <c r="DQ117" s="864" t="s">
        <v>428</v>
      </c>
      <c r="DR117" s="862"/>
      <c r="DS117" s="862"/>
      <c r="DT117" s="862"/>
      <c r="DU117" s="863"/>
      <c r="DV117" s="909" t="s">
        <v>428</v>
      </c>
      <c r="DW117" s="910"/>
      <c r="DX117" s="910"/>
      <c r="DY117" s="910"/>
      <c r="DZ117" s="911"/>
    </row>
    <row r="118" spans="1:130" s="247" customFormat="1" ht="26.25" customHeight="1">
      <c r="A118" s="986" t="s">
        <v>449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447</v>
      </c>
      <c r="AB118" s="987"/>
      <c r="AC118" s="987"/>
      <c r="AD118" s="987"/>
      <c r="AE118" s="988"/>
      <c r="AF118" s="989" t="s">
        <v>321</v>
      </c>
      <c r="AG118" s="987"/>
      <c r="AH118" s="987"/>
      <c r="AI118" s="987"/>
      <c r="AJ118" s="988"/>
      <c r="AK118" s="989" t="s">
        <v>320</v>
      </c>
      <c r="AL118" s="987"/>
      <c r="AM118" s="987"/>
      <c r="AN118" s="987"/>
      <c r="AO118" s="988"/>
      <c r="AP118" s="990" t="s">
        <v>448</v>
      </c>
      <c r="AQ118" s="991"/>
      <c r="AR118" s="991"/>
      <c r="AS118" s="991"/>
      <c r="AT118" s="992"/>
      <c r="AU118" s="1021"/>
      <c r="AV118" s="1022"/>
      <c r="AW118" s="1022"/>
      <c r="AX118" s="1022"/>
      <c r="AY118" s="1022"/>
      <c r="AZ118" s="964" t="s">
        <v>482</v>
      </c>
      <c r="BA118" s="965"/>
      <c r="BB118" s="965"/>
      <c r="BC118" s="965"/>
      <c r="BD118" s="965"/>
      <c r="BE118" s="965"/>
      <c r="BF118" s="965"/>
      <c r="BG118" s="965"/>
      <c r="BH118" s="965"/>
      <c r="BI118" s="965"/>
      <c r="BJ118" s="965"/>
      <c r="BK118" s="965"/>
      <c r="BL118" s="965"/>
      <c r="BM118" s="965"/>
      <c r="BN118" s="965"/>
      <c r="BO118" s="965"/>
      <c r="BP118" s="966"/>
      <c r="BQ118" s="967" t="s">
        <v>428</v>
      </c>
      <c r="BR118" s="930"/>
      <c r="BS118" s="930"/>
      <c r="BT118" s="930"/>
      <c r="BU118" s="930"/>
      <c r="BV118" s="930" t="s">
        <v>455</v>
      </c>
      <c r="BW118" s="930"/>
      <c r="BX118" s="930"/>
      <c r="BY118" s="930"/>
      <c r="BZ118" s="930"/>
      <c r="CA118" s="930" t="s">
        <v>428</v>
      </c>
      <c r="CB118" s="930"/>
      <c r="CC118" s="930"/>
      <c r="CD118" s="930"/>
      <c r="CE118" s="930"/>
      <c r="CF118" s="960" t="s">
        <v>428</v>
      </c>
      <c r="CG118" s="961"/>
      <c r="CH118" s="961"/>
      <c r="CI118" s="961"/>
      <c r="CJ118" s="961"/>
      <c r="CK118" s="1016"/>
      <c r="CL118" s="903"/>
      <c r="CM118" s="906" t="s">
        <v>483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455</v>
      </c>
      <c r="DH118" s="862"/>
      <c r="DI118" s="862"/>
      <c r="DJ118" s="862"/>
      <c r="DK118" s="863"/>
      <c r="DL118" s="864" t="s">
        <v>458</v>
      </c>
      <c r="DM118" s="862"/>
      <c r="DN118" s="862"/>
      <c r="DO118" s="862"/>
      <c r="DP118" s="863"/>
      <c r="DQ118" s="864" t="s">
        <v>455</v>
      </c>
      <c r="DR118" s="862"/>
      <c r="DS118" s="862"/>
      <c r="DT118" s="862"/>
      <c r="DU118" s="863"/>
      <c r="DV118" s="909" t="s">
        <v>484</v>
      </c>
      <c r="DW118" s="910"/>
      <c r="DX118" s="910"/>
      <c r="DY118" s="910"/>
      <c r="DZ118" s="911"/>
    </row>
    <row r="119" spans="1:130" s="247" customFormat="1" ht="26.25" customHeight="1">
      <c r="A119" s="900" t="s">
        <v>452</v>
      </c>
      <c r="B119" s="901"/>
      <c r="C119" s="976" t="s">
        <v>453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428</v>
      </c>
      <c r="AB119" s="980"/>
      <c r="AC119" s="980"/>
      <c r="AD119" s="980"/>
      <c r="AE119" s="981"/>
      <c r="AF119" s="982" t="s">
        <v>455</v>
      </c>
      <c r="AG119" s="980"/>
      <c r="AH119" s="980"/>
      <c r="AI119" s="980"/>
      <c r="AJ119" s="981"/>
      <c r="AK119" s="982" t="s">
        <v>455</v>
      </c>
      <c r="AL119" s="980"/>
      <c r="AM119" s="980"/>
      <c r="AN119" s="980"/>
      <c r="AO119" s="981"/>
      <c r="AP119" s="983" t="s">
        <v>455</v>
      </c>
      <c r="AQ119" s="984"/>
      <c r="AR119" s="984"/>
      <c r="AS119" s="984"/>
      <c r="AT119" s="985"/>
      <c r="AU119" s="1023"/>
      <c r="AV119" s="1024"/>
      <c r="AW119" s="1024"/>
      <c r="AX119" s="1024"/>
      <c r="AY119" s="1024"/>
      <c r="AZ119" s="278" t="s">
        <v>196</v>
      </c>
      <c r="BA119" s="278"/>
      <c r="BB119" s="278"/>
      <c r="BC119" s="278"/>
      <c r="BD119" s="278"/>
      <c r="BE119" s="278"/>
      <c r="BF119" s="278"/>
      <c r="BG119" s="278"/>
      <c r="BH119" s="278"/>
      <c r="BI119" s="278"/>
      <c r="BJ119" s="278"/>
      <c r="BK119" s="278"/>
      <c r="BL119" s="278"/>
      <c r="BM119" s="278"/>
      <c r="BN119" s="278"/>
      <c r="BO119" s="962" t="s">
        <v>485</v>
      </c>
      <c r="BP119" s="963"/>
      <c r="BQ119" s="967">
        <v>29652257</v>
      </c>
      <c r="BR119" s="930"/>
      <c r="BS119" s="930"/>
      <c r="BT119" s="930"/>
      <c r="BU119" s="930"/>
      <c r="BV119" s="930">
        <v>28850434</v>
      </c>
      <c r="BW119" s="930"/>
      <c r="BX119" s="930"/>
      <c r="BY119" s="930"/>
      <c r="BZ119" s="930"/>
      <c r="CA119" s="930">
        <v>28608932</v>
      </c>
      <c r="CB119" s="930"/>
      <c r="CC119" s="930"/>
      <c r="CD119" s="930"/>
      <c r="CE119" s="930"/>
      <c r="CF119" s="828"/>
      <c r="CG119" s="829"/>
      <c r="CH119" s="829"/>
      <c r="CI119" s="829"/>
      <c r="CJ119" s="919"/>
      <c r="CK119" s="1017"/>
      <c r="CL119" s="905"/>
      <c r="CM119" s="923" t="s">
        <v>486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21134</v>
      </c>
      <c r="DH119" s="845"/>
      <c r="DI119" s="845"/>
      <c r="DJ119" s="845"/>
      <c r="DK119" s="846"/>
      <c r="DL119" s="847">
        <v>15852</v>
      </c>
      <c r="DM119" s="845"/>
      <c r="DN119" s="845"/>
      <c r="DO119" s="845"/>
      <c r="DP119" s="846"/>
      <c r="DQ119" s="847">
        <v>10567</v>
      </c>
      <c r="DR119" s="845"/>
      <c r="DS119" s="845"/>
      <c r="DT119" s="845"/>
      <c r="DU119" s="846"/>
      <c r="DV119" s="933">
        <v>0.1</v>
      </c>
      <c r="DW119" s="934"/>
      <c r="DX119" s="934"/>
      <c r="DY119" s="934"/>
      <c r="DZ119" s="935"/>
    </row>
    <row r="120" spans="1:130" s="247" customFormat="1" ht="26.25" customHeight="1">
      <c r="A120" s="902"/>
      <c r="B120" s="903"/>
      <c r="C120" s="906" t="s">
        <v>461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484</v>
      </c>
      <c r="AB120" s="862"/>
      <c r="AC120" s="862"/>
      <c r="AD120" s="862"/>
      <c r="AE120" s="863"/>
      <c r="AF120" s="864" t="s">
        <v>459</v>
      </c>
      <c r="AG120" s="862"/>
      <c r="AH120" s="862"/>
      <c r="AI120" s="862"/>
      <c r="AJ120" s="863"/>
      <c r="AK120" s="864" t="s">
        <v>455</v>
      </c>
      <c r="AL120" s="862"/>
      <c r="AM120" s="862"/>
      <c r="AN120" s="862"/>
      <c r="AO120" s="863"/>
      <c r="AP120" s="909" t="s">
        <v>428</v>
      </c>
      <c r="AQ120" s="910"/>
      <c r="AR120" s="910"/>
      <c r="AS120" s="910"/>
      <c r="AT120" s="911"/>
      <c r="AU120" s="968" t="s">
        <v>487</v>
      </c>
      <c r="AV120" s="969"/>
      <c r="AW120" s="969"/>
      <c r="AX120" s="969"/>
      <c r="AY120" s="970"/>
      <c r="AZ120" s="945" t="s">
        <v>488</v>
      </c>
      <c r="BA120" s="890"/>
      <c r="BB120" s="890"/>
      <c r="BC120" s="890"/>
      <c r="BD120" s="890"/>
      <c r="BE120" s="890"/>
      <c r="BF120" s="890"/>
      <c r="BG120" s="890"/>
      <c r="BH120" s="890"/>
      <c r="BI120" s="890"/>
      <c r="BJ120" s="890"/>
      <c r="BK120" s="890"/>
      <c r="BL120" s="890"/>
      <c r="BM120" s="890"/>
      <c r="BN120" s="890"/>
      <c r="BO120" s="890"/>
      <c r="BP120" s="891"/>
      <c r="BQ120" s="946">
        <v>5033921</v>
      </c>
      <c r="BR120" s="927"/>
      <c r="BS120" s="927"/>
      <c r="BT120" s="927"/>
      <c r="BU120" s="927"/>
      <c r="BV120" s="927">
        <v>5555374</v>
      </c>
      <c r="BW120" s="927"/>
      <c r="BX120" s="927"/>
      <c r="BY120" s="927"/>
      <c r="BZ120" s="927"/>
      <c r="CA120" s="927">
        <v>5454332</v>
      </c>
      <c r="CB120" s="927"/>
      <c r="CC120" s="927"/>
      <c r="CD120" s="927"/>
      <c r="CE120" s="927"/>
      <c r="CF120" s="951">
        <v>41.8</v>
      </c>
      <c r="CG120" s="952"/>
      <c r="CH120" s="952"/>
      <c r="CI120" s="952"/>
      <c r="CJ120" s="952"/>
      <c r="CK120" s="953" t="s">
        <v>489</v>
      </c>
      <c r="CL120" s="937"/>
      <c r="CM120" s="937"/>
      <c r="CN120" s="937"/>
      <c r="CO120" s="938"/>
      <c r="CP120" s="957" t="s">
        <v>490</v>
      </c>
      <c r="CQ120" s="958"/>
      <c r="CR120" s="958"/>
      <c r="CS120" s="958"/>
      <c r="CT120" s="958"/>
      <c r="CU120" s="958"/>
      <c r="CV120" s="958"/>
      <c r="CW120" s="958"/>
      <c r="CX120" s="958"/>
      <c r="CY120" s="958"/>
      <c r="CZ120" s="958"/>
      <c r="DA120" s="958"/>
      <c r="DB120" s="958"/>
      <c r="DC120" s="958"/>
      <c r="DD120" s="958"/>
      <c r="DE120" s="958"/>
      <c r="DF120" s="959"/>
      <c r="DG120" s="946" t="s">
        <v>459</v>
      </c>
      <c r="DH120" s="927"/>
      <c r="DI120" s="927"/>
      <c r="DJ120" s="927"/>
      <c r="DK120" s="927"/>
      <c r="DL120" s="927" t="s">
        <v>459</v>
      </c>
      <c r="DM120" s="927"/>
      <c r="DN120" s="927"/>
      <c r="DO120" s="927"/>
      <c r="DP120" s="927"/>
      <c r="DQ120" s="927">
        <v>6036904</v>
      </c>
      <c r="DR120" s="927"/>
      <c r="DS120" s="927"/>
      <c r="DT120" s="927"/>
      <c r="DU120" s="927"/>
      <c r="DV120" s="928">
        <v>46.3</v>
      </c>
      <c r="DW120" s="928"/>
      <c r="DX120" s="928"/>
      <c r="DY120" s="928"/>
      <c r="DZ120" s="929"/>
    </row>
    <row r="121" spans="1:130" s="247" customFormat="1" ht="26.25" customHeight="1">
      <c r="A121" s="902"/>
      <c r="B121" s="903"/>
      <c r="C121" s="948" t="s">
        <v>491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459</v>
      </c>
      <c r="AB121" s="862"/>
      <c r="AC121" s="862"/>
      <c r="AD121" s="862"/>
      <c r="AE121" s="863"/>
      <c r="AF121" s="864" t="s">
        <v>459</v>
      </c>
      <c r="AG121" s="862"/>
      <c r="AH121" s="862"/>
      <c r="AI121" s="862"/>
      <c r="AJ121" s="863"/>
      <c r="AK121" s="864" t="s">
        <v>455</v>
      </c>
      <c r="AL121" s="862"/>
      <c r="AM121" s="862"/>
      <c r="AN121" s="862"/>
      <c r="AO121" s="863"/>
      <c r="AP121" s="909" t="s">
        <v>459</v>
      </c>
      <c r="AQ121" s="910"/>
      <c r="AR121" s="910"/>
      <c r="AS121" s="910"/>
      <c r="AT121" s="911"/>
      <c r="AU121" s="971"/>
      <c r="AV121" s="972"/>
      <c r="AW121" s="972"/>
      <c r="AX121" s="972"/>
      <c r="AY121" s="973"/>
      <c r="AZ121" s="897" t="s">
        <v>492</v>
      </c>
      <c r="BA121" s="832"/>
      <c r="BB121" s="832"/>
      <c r="BC121" s="832"/>
      <c r="BD121" s="832"/>
      <c r="BE121" s="832"/>
      <c r="BF121" s="832"/>
      <c r="BG121" s="832"/>
      <c r="BH121" s="832"/>
      <c r="BI121" s="832"/>
      <c r="BJ121" s="832"/>
      <c r="BK121" s="832"/>
      <c r="BL121" s="832"/>
      <c r="BM121" s="832"/>
      <c r="BN121" s="832"/>
      <c r="BO121" s="832"/>
      <c r="BP121" s="833"/>
      <c r="BQ121" s="898">
        <v>4923428</v>
      </c>
      <c r="BR121" s="899"/>
      <c r="BS121" s="899"/>
      <c r="BT121" s="899"/>
      <c r="BU121" s="899"/>
      <c r="BV121" s="899">
        <v>4544839</v>
      </c>
      <c r="BW121" s="899"/>
      <c r="BX121" s="899"/>
      <c r="BY121" s="899"/>
      <c r="BZ121" s="899"/>
      <c r="CA121" s="899">
        <v>4303748</v>
      </c>
      <c r="CB121" s="899"/>
      <c r="CC121" s="899"/>
      <c r="CD121" s="899"/>
      <c r="CE121" s="899"/>
      <c r="CF121" s="960">
        <v>33</v>
      </c>
      <c r="CG121" s="961"/>
      <c r="CH121" s="961"/>
      <c r="CI121" s="961"/>
      <c r="CJ121" s="961"/>
      <c r="CK121" s="954"/>
      <c r="CL121" s="940"/>
      <c r="CM121" s="940"/>
      <c r="CN121" s="940"/>
      <c r="CO121" s="941"/>
      <c r="CP121" s="920" t="s">
        <v>493</v>
      </c>
      <c r="CQ121" s="921"/>
      <c r="CR121" s="921"/>
      <c r="CS121" s="921"/>
      <c r="CT121" s="921"/>
      <c r="CU121" s="921"/>
      <c r="CV121" s="921"/>
      <c r="CW121" s="921"/>
      <c r="CX121" s="921"/>
      <c r="CY121" s="921"/>
      <c r="CZ121" s="921"/>
      <c r="DA121" s="921"/>
      <c r="DB121" s="921"/>
      <c r="DC121" s="921"/>
      <c r="DD121" s="921"/>
      <c r="DE121" s="921"/>
      <c r="DF121" s="922"/>
      <c r="DG121" s="898" t="s">
        <v>459</v>
      </c>
      <c r="DH121" s="899"/>
      <c r="DI121" s="899"/>
      <c r="DJ121" s="899"/>
      <c r="DK121" s="899"/>
      <c r="DL121" s="899" t="s">
        <v>455</v>
      </c>
      <c r="DM121" s="899"/>
      <c r="DN121" s="899"/>
      <c r="DO121" s="899"/>
      <c r="DP121" s="899"/>
      <c r="DQ121" s="899" t="s">
        <v>459</v>
      </c>
      <c r="DR121" s="899"/>
      <c r="DS121" s="899"/>
      <c r="DT121" s="899"/>
      <c r="DU121" s="899"/>
      <c r="DV121" s="876" t="s">
        <v>428</v>
      </c>
      <c r="DW121" s="876"/>
      <c r="DX121" s="876"/>
      <c r="DY121" s="876"/>
      <c r="DZ121" s="877"/>
    </row>
    <row r="122" spans="1:130" s="247" customFormat="1" ht="26.25" customHeight="1">
      <c r="A122" s="902"/>
      <c r="B122" s="903"/>
      <c r="C122" s="906" t="s">
        <v>472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459</v>
      </c>
      <c r="AB122" s="862"/>
      <c r="AC122" s="862"/>
      <c r="AD122" s="862"/>
      <c r="AE122" s="863"/>
      <c r="AF122" s="864" t="s">
        <v>459</v>
      </c>
      <c r="AG122" s="862"/>
      <c r="AH122" s="862"/>
      <c r="AI122" s="862"/>
      <c r="AJ122" s="863"/>
      <c r="AK122" s="864" t="s">
        <v>428</v>
      </c>
      <c r="AL122" s="862"/>
      <c r="AM122" s="862"/>
      <c r="AN122" s="862"/>
      <c r="AO122" s="863"/>
      <c r="AP122" s="909" t="s">
        <v>455</v>
      </c>
      <c r="AQ122" s="910"/>
      <c r="AR122" s="910"/>
      <c r="AS122" s="910"/>
      <c r="AT122" s="911"/>
      <c r="AU122" s="971"/>
      <c r="AV122" s="972"/>
      <c r="AW122" s="972"/>
      <c r="AX122" s="972"/>
      <c r="AY122" s="973"/>
      <c r="AZ122" s="964" t="s">
        <v>494</v>
      </c>
      <c r="BA122" s="965"/>
      <c r="BB122" s="965"/>
      <c r="BC122" s="965"/>
      <c r="BD122" s="965"/>
      <c r="BE122" s="965"/>
      <c r="BF122" s="965"/>
      <c r="BG122" s="965"/>
      <c r="BH122" s="965"/>
      <c r="BI122" s="965"/>
      <c r="BJ122" s="965"/>
      <c r="BK122" s="965"/>
      <c r="BL122" s="965"/>
      <c r="BM122" s="965"/>
      <c r="BN122" s="965"/>
      <c r="BO122" s="965"/>
      <c r="BP122" s="966"/>
      <c r="BQ122" s="967">
        <v>18471509</v>
      </c>
      <c r="BR122" s="930"/>
      <c r="BS122" s="930"/>
      <c r="BT122" s="930"/>
      <c r="BU122" s="930"/>
      <c r="BV122" s="930">
        <v>18304551</v>
      </c>
      <c r="BW122" s="930"/>
      <c r="BX122" s="930"/>
      <c r="BY122" s="930"/>
      <c r="BZ122" s="930"/>
      <c r="CA122" s="930">
        <v>18334609</v>
      </c>
      <c r="CB122" s="930"/>
      <c r="CC122" s="930"/>
      <c r="CD122" s="930"/>
      <c r="CE122" s="930"/>
      <c r="CF122" s="931">
        <v>140.5</v>
      </c>
      <c r="CG122" s="932"/>
      <c r="CH122" s="932"/>
      <c r="CI122" s="932"/>
      <c r="CJ122" s="932"/>
      <c r="CK122" s="954"/>
      <c r="CL122" s="940"/>
      <c r="CM122" s="940"/>
      <c r="CN122" s="940"/>
      <c r="CO122" s="941"/>
      <c r="CP122" s="920" t="s">
        <v>495</v>
      </c>
      <c r="CQ122" s="921"/>
      <c r="CR122" s="921"/>
      <c r="CS122" s="921"/>
      <c r="CT122" s="921"/>
      <c r="CU122" s="921"/>
      <c r="CV122" s="921"/>
      <c r="CW122" s="921"/>
      <c r="CX122" s="921"/>
      <c r="CY122" s="921"/>
      <c r="CZ122" s="921"/>
      <c r="DA122" s="921"/>
      <c r="DB122" s="921"/>
      <c r="DC122" s="921"/>
      <c r="DD122" s="921"/>
      <c r="DE122" s="921"/>
      <c r="DF122" s="922"/>
      <c r="DG122" s="898" t="s">
        <v>455</v>
      </c>
      <c r="DH122" s="899"/>
      <c r="DI122" s="899"/>
      <c r="DJ122" s="899"/>
      <c r="DK122" s="899"/>
      <c r="DL122" s="899" t="s">
        <v>428</v>
      </c>
      <c r="DM122" s="899"/>
      <c r="DN122" s="899"/>
      <c r="DO122" s="899"/>
      <c r="DP122" s="899"/>
      <c r="DQ122" s="899" t="s">
        <v>455</v>
      </c>
      <c r="DR122" s="899"/>
      <c r="DS122" s="899"/>
      <c r="DT122" s="899"/>
      <c r="DU122" s="899"/>
      <c r="DV122" s="876" t="s">
        <v>455</v>
      </c>
      <c r="DW122" s="876"/>
      <c r="DX122" s="876"/>
      <c r="DY122" s="876"/>
      <c r="DZ122" s="877"/>
    </row>
    <row r="123" spans="1:130" s="247" customFormat="1" ht="26.25" customHeight="1">
      <c r="A123" s="902"/>
      <c r="B123" s="903"/>
      <c r="C123" s="906" t="s">
        <v>478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459</v>
      </c>
      <c r="AB123" s="862"/>
      <c r="AC123" s="862"/>
      <c r="AD123" s="862"/>
      <c r="AE123" s="863"/>
      <c r="AF123" s="864" t="s">
        <v>459</v>
      </c>
      <c r="AG123" s="862"/>
      <c r="AH123" s="862"/>
      <c r="AI123" s="862"/>
      <c r="AJ123" s="863"/>
      <c r="AK123" s="864" t="s">
        <v>455</v>
      </c>
      <c r="AL123" s="862"/>
      <c r="AM123" s="862"/>
      <c r="AN123" s="862"/>
      <c r="AO123" s="863"/>
      <c r="AP123" s="909" t="s">
        <v>455</v>
      </c>
      <c r="AQ123" s="910"/>
      <c r="AR123" s="910"/>
      <c r="AS123" s="910"/>
      <c r="AT123" s="911"/>
      <c r="AU123" s="974"/>
      <c r="AV123" s="975"/>
      <c r="AW123" s="975"/>
      <c r="AX123" s="975"/>
      <c r="AY123" s="975"/>
      <c r="AZ123" s="278" t="s">
        <v>196</v>
      </c>
      <c r="BA123" s="278"/>
      <c r="BB123" s="278"/>
      <c r="BC123" s="278"/>
      <c r="BD123" s="278"/>
      <c r="BE123" s="278"/>
      <c r="BF123" s="278"/>
      <c r="BG123" s="278"/>
      <c r="BH123" s="278"/>
      <c r="BI123" s="278"/>
      <c r="BJ123" s="278"/>
      <c r="BK123" s="278"/>
      <c r="BL123" s="278"/>
      <c r="BM123" s="278"/>
      <c r="BN123" s="278"/>
      <c r="BO123" s="962" t="s">
        <v>496</v>
      </c>
      <c r="BP123" s="963"/>
      <c r="BQ123" s="917">
        <v>28428858</v>
      </c>
      <c r="BR123" s="918"/>
      <c r="BS123" s="918"/>
      <c r="BT123" s="918"/>
      <c r="BU123" s="918"/>
      <c r="BV123" s="918">
        <v>28404764</v>
      </c>
      <c r="BW123" s="918"/>
      <c r="BX123" s="918"/>
      <c r="BY123" s="918"/>
      <c r="BZ123" s="918"/>
      <c r="CA123" s="918">
        <v>28092689</v>
      </c>
      <c r="CB123" s="918"/>
      <c r="CC123" s="918"/>
      <c r="CD123" s="918"/>
      <c r="CE123" s="918"/>
      <c r="CF123" s="828"/>
      <c r="CG123" s="829"/>
      <c r="CH123" s="829"/>
      <c r="CI123" s="829"/>
      <c r="CJ123" s="919"/>
      <c r="CK123" s="954"/>
      <c r="CL123" s="940"/>
      <c r="CM123" s="940"/>
      <c r="CN123" s="940"/>
      <c r="CO123" s="941"/>
      <c r="CP123" s="920" t="s">
        <v>417</v>
      </c>
      <c r="CQ123" s="921"/>
      <c r="CR123" s="921"/>
      <c r="CS123" s="921"/>
      <c r="CT123" s="921"/>
      <c r="CU123" s="921"/>
      <c r="CV123" s="921"/>
      <c r="CW123" s="921"/>
      <c r="CX123" s="921"/>
      <c r="CY123" s="921"/>
      <c r="CZ123" s="921"/>
      <c r="DA123" s="921"/>
      <c r="DB123" s="921"/>
      <c r="DC123" s="921"/>
      <c r="DD123" s="921"/>
      <c r="DE123" s="921"/>
      <c r="DF123" s="922"/>
      <c r="DG123" s="861" t="s">
        <v>484</v>
      </c>
      <c r="DH123" s="862"/>
      <c r="DI123" s="862"/>
      <c r="DJ123" s="862"/>
      <c r="DK123" s="863"/>
      <c r="DL123" s="864" t="s">
        <v>428</v>
      </c>
      <c r="DM123" s="862"/>
      <c r="DN123" s="862"/>
      <c r="DO123" s="862"/>
      <c r="DP123" s="863"/>
      <c r="DQ123" s="864" t="s">
        <v>484</v>
      </c>
      <c r="DR123" s="862"/>
      <c r="DS123" s="862"/>
      <c r="DT123" s="862"/>
      <c r="DU123" s="863"/>
      <c r="DV123" s="909" t="s">
        <v>428</v>
      </c>
      <c r="DW123" s="910"/>
      <c r="DX123" s="910"/>
      <c r="DY123" s="910"/>
      <c r="DZ123" s="911"/>
    </row>
    <row r="124" spans="1:130" s="247" customFormat="1" ht="26.25" customHeight="1" thickBot="1">
      <c r="A124" s="902"/>
      <c r="B124" s="903"/>
      <c r="C124" s="906" t="s">
        <v>481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484</v>
      </c>
      <c r="AB124" s="862"/>
      <c r="AC124" s="862"/>
      <c r="AD124" s="862"/>
      <c r="AE124" s="863"/>
      <c r="AF124" s="864" t="s">
        <v>484</v>
      </c>
      <c r="AG124" s="862"/>
      <c r="AH124" s="862"/>
      <c r="AI124" s="862"/>
      <c r="AJ124" s="863"/>
      <c r="AK124" s="864" t="s">
        <v>428</v>
      </c>
      <c r="AL124" s="862"/>
      <c r="AM124" s="862"/>
      <c r="AN124" s="862"/>
      <c r="AO124" s="863"/>
      <c r="AP124" s="909" t="s">
        <v>428</v>
      </c>
      <c r="AQ124" s="910"/>
      <c r="AR124" s="910"/>
      <c r="AS124" s="910"/>
      <c r="AT124" s="911"/>
      <c r="AU124" s="912" t="s">
        <v>497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9.5</v>
      </c>
      <c r="BR124" s="916"/>
      <c r="BS124" s="916"/>
      <c r="BT124" s="916"/>
      <c r="BU124" s="916"/>
      <c r="BV124" s="916">
        <v>3.3</v>
      </c>
      <c r="BW124" s="916"/>
      <c r="BX124" s="916"/>
      <c r="BY124" s="916"/>
      <c r="BZ124" s="916"/>
      <c r="CA124" s="916">
        <v>3.9</v>
      </c>
      <c r="CB124" s="916"/>
      <c r="CC124" s="916"/>
      <c r="CD124" s="916"/>
      <c r="CE124" s="916"/>
      <c r="CF124" s="806"/>
      <c r="CG124" s="807"/>
      <c r="CH124" s="807"/>
      <c r="CI124" s="807"/>
      <c r="CJ124" s="947"/>
      <c r="CK124" s="955"/>
      <c r="CL124" s="955"/>
      <c r="CM124" s="955"/>
      <c r="CN124" s="955"/>
      <c r="CO124" s="956"/>
      <c r="CP124" s="920" t="s">
        <v>498</v>
      </c>
      <c r="CQ124" s="921"/>
      <c r="CR124" s="921"/>
      <c r="CS124" s="921"/>
      <c r="CT124" s="921"/>
      <c r="CU124" s="921"/>
      <c r="CV124" s="921"/>
      <c r="CW124" s="921"/>
      <c r="CX124" s="921"/>
      <c r="CY124" s="921"/>
      <c r="CZ124" s="921"/>
      <c r="DA124" s="921"/>
      <c r="DB124" s="921"/>
      <c r="DC124" s="921"/>
      <c r="DD124" s="921"/>
      <c r="DE124" s="921"/>
      <c r="DF124" s="922"/>
      <c r="DG124" s="844">
        <v>6983727</v>
      </c>
      <c r="DH124" s="845"/>
      <c r="DI124" s="845"/>
      <c r="DJ124" s="845"/>
      <c r="DK124" s="846"/>
      <c r="DL124" s="847">
        <v>6509261</v>
      </c>
      <c r="DM124" s="845"/>
      <c r="DN124" s="845"/>
      <c r="DO124" s="845"/>
      <c r="DP124" s="846"/>
      <c r="DQ124" s="847" t="s">
        <v>428</v>
      </c>
      <c r="DR124" s="845"/>
      <c r="DS124" s="845"/>
      <c r="DT124" s="845"/>
      <c r="DU124" s="846"/>
      <c r="DV124" s="933" t="s">
        <v>428</v>
      </c>
      <c r="DW124" s="934"/>
      <c r="DX124" s="934"/>
      <c r="DY124" s="934"/>
      <c r="DZ124" s="935"/>
    </row>
    <row r="125" spans="1:130" s="247" customFormat="1" ht="26.25" customHeight="1">
      <c r="A125" s="902"/>
      <c r="B125" s="903"/>
      <c r="C125" s="906" t="s">
        <v>483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428</v>
      </c>
      <c r="AB125" s="862"/>
      <c r="AC125" s="862"/>
      <c r="AD125" s="862"/>
      <c r="AE125" s="863"/>
      <c r="AF125" s="864" t="s">
        <v>458</v>
      </c>
      <c r="AG125" s="862"/>
      <c r="AH125" s="862"/>
      <c r="AI125" s="862"/>
      <c r="AJ125" s="863"/>
      <c r="AK125" s="864" t="s">
        <v>428</v>
      </c>
      <c r="AL125" s="862"/>
      <c r="AM125" s="862"/>
      <c r="AN125" s="862"/>
      <c r="AO125" s="863"/>
      <c r="AP125" s="909" t="s">
        <v>428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499</v>
      </c>
      <c r="CL125" s="937"/>
      <c r="CM125" s="937"/>
      <c r="CN125" s="937"/>
      <c r="CO125" s="938"/>
      <c r="CP125" s="945" t="s">
        <v>500</v>
      </c>
      <c r="CQ125" s="890"/>
      <c r="CR125" s="890"/>
      <c r="CS125" s="890"/>
      <c r="CT125" s="890"/>
      <c r="CU125" s="890"/>
      <c r="CV125" s="890"/>
      <c r="CW125" s="890"/>
      <c r="CX125" s="890"/>
      <c r="CY125" s="890"/>
      <c r="CZ125" s="890"/>
      <c r="DA125" s="890"/>
      <c r="DB125" s="890"/>
      <c r="DC125" s="890"/>
      <c r="DD125" s="890"/>
      <c r="DE125" s="890"/>
      <c r="DF125" s="891"/>
      <c r="DG125" s="946" t="s">
        <v>428</v>
      </c>
      <c r="DH125" s="927"/>
      <c r="DI125" s="927"/>
      <c r="DJ125" s="927"/>
      <c r="DK125" s="927"/>
      <c r="DL125" s="927" t="s">
        <v>428</v>
      </c>
      <c r="DM125" s="927"/>
      <c r="DN125" s="927"/>
      <c r="DO125" s="927"/>
      <c r="DP125" s="927"/>
      <c r="DQ125" s="927" t="s">
        <v>428</v>
      </c>
      <c r="DR125" s="927"/>
      <c r="DS125" s="927"/>
      <c r="DT125" s="927"/>
      <c r="DU125" s="927"/>
      <c r="DV125" s="928" t="s">
        <v>428</v>
      </c>
      <c r="DW125" s="928"/>
      <c r="DX125" s="928"/>
      <c r="DY125" s="928"/>
      <c r="DZ125" s="929"/>
    </row>
    <row r="126" spans="1:130" s="247" customFormat="1" ht="26.25" customHeight="1" thickBot="1">
      <c r="A126" s="902"/>
      <c r="B126" s="903"/>
      <c r="C126" s="906" t="s">
        <v>486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5284</v>
      </c>
      <c r="AB126" s="862"/>
      <c r="AC126" s="862"/>
      <c r="AD126" s="862"/>
      <c r="AE126" s="863"/>
      <c r="AF126" s="864">
        <v>5284</v>
      </c>
      <c r="AG126" s="862"/>
      <c r="AH126" s="862"/>
      <c r="AI126" s="862"/>
      <c r="AJ126" s="863"/>
      <c r="AK126" s="864">
        <v>5284</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501</v>
      </c>
      <c r="CQ126" s="832"/>
      <c r="CR126" s="832"/>
      <c r="CS126" s="832"/>
      <c r="CT126" s="832"/>
      <c r="CU126" s="832"/>
      <c r="CV126" s="832"/>
      <c r="CW126" s="832"/>
      <c r="CX126" s="832"/>
      <c r="CY126" s="832"/>
      <c r="CZ126" s="832"/>
      <c r="DA126" s="832"/>
      <c r="DB126" s="832"/>
      <c r="DC126" s="832"/>
      <c r="DD126" s="832"/>
      <c r="DE126" s="832"/>
      <c r="DF126" s="833"/>
      <c r="DG126" s="898" t="s">
        <v>428</v>
      </c>
      <c r="DH126" s="899"/>
      <c r="DI126" s="899"/>
      <c r="DJ126" s="899"/>
      <c r="DK126" s="899"/>
      <c r="DL126" s="899" t="s">
        <v>428</v>
      </c>
      <c r="DM126" s="899"/>
      <c r="DN126" s="899"/>
      <c r="DO126" s="899"/>
      <c r="DP126" s="899"/>
      <c r="DQ126" s="899" t="s">
        <v>428</v>
      </c>
      <c r="DR126" s="899"/>
      <c r="DS126" s="899"/>
      <c r="DT126" s="899"/>
      <c r="DU126" s="899"/>
      <c r="DV126" s="876" t="s">
        <v>428</v>
      </c>
      <c r="DW126" s="876"/>
      <c r="DX126" s="876"/>
      <c r="DY126" s="876"/>
      <c r="DZ126" s="877"/>
    </row>
    <row r="127" spans="1:130" s="247" customFormat="1" ht="26.25" customHeight="1">
      <c r="A127" s="904"/>
      <c r="B127" s="905"/>
      <c r="C127" s="923" t="s">
        <v>502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36</v>
      </c>
      <c r="AB127" s="862"/>
      <c r="AC127" s="862"/>
      <c r="AD127" s="862"/>
      <c r="AE127" s="863"/>
      <c r="AF127" s="864">
        <v>24</v>
      </c>
      <c r="AG127" s="862"/>
      <c r="AH127" s="862"/>
      <c r="AI127" s="862"/>
      <c r="AJ127" s="863"/>
      <c r="AK127" s="864" t="s">
        <v>428</v>
      </c>
      <c r="AL127" s="862"/>
      <c r="AM127" s="862"/>
      <c r="AN127" s="862"/>
      <c r="AO127" s="863"/>
      <c r="AP127" s="909" t="s">
        <v>428</v>
      </c>
      <c r="AQ127" s="910"/>
      <c r="AR127" s="910"/>
      <c r="AS127" s="910"/>
      <c r="AT127" s="911"/>
      <c r="AU127" s="283"/>
      <c r="AV127" s="283"/>
      <c r="AW127" s="283"/>
      <c r="AX127" s="926" t="s">
        <v>503</v>
      </c>
      <c r="AY127" s="894"/>
      <c r="AZ127" s="894"/>
      <c r="BA127" s="894"/>
      <c r="BB127" s="894"/>
      <c r="BC127" s="894"/>
      <c r="BD127" s="894"/>
      <c r="BE127" s="895"/>
      <c r="BF127" s="893" t="s">
        <v>504</v>
      </c>
      <c r="BG127" s="894"/>
      <c r="BH127" s="894"/>
      <c r="BI127" s="894"/>
      <c r="BJ127" s="894"/>
      <c r="BK127" s="894"/>
      <c r="BL127" s="895"/>
      <c r="BM127" s="893" t="s">
        <v>505</v>
      </c>
      <c r="BN127" s="894"/>
      <c r="BO127" s="894"/>
      <c r="BP127" s="894"/>
      <c r="BQ127" s="894"/>
      <c r="BR127" s="894"/>
      <c r="BS127" s="895"/>
      <c r="BT127" s="893" t="s">
        <v>506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507</v>
      </c>
      <c r="CQ127" s="832"/>
      <c r="CR127" s="832"/>
      <c r="CS127" s="832"/>
      <c r="CT127" s="832"/>
      <c r="CU127" s="832"/>
      <c r="CV127" s="832"/>
      <c r="CW127" s="832"/>
      <c r="CX127" s="832"/>
      <c r="CY127" s="832"/>
      <c r="CZ127" s="832"/>
      <c r="DA127" s="832"/>
      <c r="DB127" s="832"/>
      <c r="DC127" s="832"/>
      <c r="DD127" s="832"/>
      <c r="DE127" s="832"/>
      <c r="DF127" s="833"/>
      <c r="DG127" s="898" t="s">
        <v>428</v>
      </c>
      <c r="DH127" s="899"/>
      <c r="DI127" s="899"/>
      <c r="DJ127" s="899"/>
      <c r="DK127" s="899"/>
      <c r="DL127" s="899" t="s">
        <v>428</v>
      </c>
      <c r="DM127" s="899"/>
      <c r="DN127" s="899"/>
      <c r="DO127" s="899"/>
      <c r="DP127" s="899"/>
      <c r="DQ127" s="899" t="s">
        <v>428</v>
      </c>
      <c r="DR127" s="899"/>
      <c r="DS127" s="899"/>
      <c r="DT127" s="899"/>
      <c r="DU127" s="899"/>
      <c r="DV127" s="876" t="s">
        <v>428</v>
      </c>
      <c r="DW127" s="876"/>
      <c r="DX127" s="876"/>
      <c r="DY127" s="876"/>
      <c r="DZ127" s="877"/>
    </row>
    <row r="128" spans="1:130" s="247" customFormat="1" ht="26.25" customHeight="1" thickBot="1">
      <c r="A128" s="878" t="s">
        <v>508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509</v>
      </c>
      <c r="X128" s="880"/>
      <c r="Y128" s="880"/>
      <c r="Z128" s="881"/>
      <c r="AA128" s="882">
        <v>521054</v>
      </c>
      <c r="AB128" s="883"/>
      <c r="AC128" s="883"/>
      <c r="AD128" s="883"/>
      <c r="AE128" s="884"/>
      <c r="AF128" s="885">
        <v>594849</v>
      </c>
      <c r="AG128" s="883"/>
      <c r="AH128" s="883"/>
      <c r="AI128" s="883"/>
      <c r="AJ128" s="884"/>
      <c r="AK128" s="885">
        <v>562590</v>
      </c>
      <c r="AL128" s="883"/>
      <c r="AM128" s="883"/>
      <c r="AN128" s="883"/>
      <c r="AO128" s="884"/>
      <c r="AP128" s="886"/>
      <c r="AQ128" s="887"/>
      <c r="AR128" s="887"/>
      <c r="AS128" s="887"/>
      <c r="AT128" s="888"/>
      <c r="AU128" s="283"/>
      <c r="AV128" s="283"/>
      <c r="AW128" s="283"/>
      <c r="AX128" s="889" t="s">
        <v>510</v>
      </c>
      <c r="AY128" s="890"/>
      <c r="AZ128" s="890"/>
      <c r="BA128" s="890"/>
      <c r="BB128" s="890"/>
      <c r="BC128" s="890"/>
      <c r="BD128" s="890"/>
      <c r="BE128" s="891"/>
      <c r="BF128" s="868" t="s">
        <v>428</v>
      </c>
      <c r="BG128" s="869"/>
      <c r="BH128" s="869"/>
      <c r="BI128" s="869"/>
      <c r="BJ128" s="869"/>
      <c r="BK128" s="869"/>
      <c r="BL128" s="892"/>
      <c r="BM128" s="868">
        <v>12.8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511</v>
      </c>
      <c r="CQ128" s="810"/>
      <c r="CR128" s="810"/>
      <c r="CS128" s="810"/>
      <c r="CT128" s="810"/>
      <c r="CU128" s="810"/>
      <c r="CV128" s="810"/>
      <c r="CW128" s="810"/>
      <c r="CX128" s="810"/>
      <c r="CY128" s="810"/>
      <c r="CZ128" s="810"/>
      <c r="DA128" s="810"/>
      <c r="DB128" s="810"/>
      <c r="DC128" s="810"/>
      <c r="DD128" s="810"/>
      <c r="DE128" s="810"/>
      <c r="DF128" s="811"/>
      <c r="DG128" s="872" t="s">
        <v>512</v>
      </c>
      <c r="DH128" s="873"/>
      <c r="DI128" s="873"/>
      <c r="DJ128" s="873"/>
      <c r="DK128" s="873"/>
      <c r="DL128" s="873" t="s">
        <v>513</v>
      </c>
      <c r="DM128" s="873"/>
      <c r="DN128" s="873"/>
      <c r="DO128" s="873"/>
      <c r="DP128" s="873"/>
      <c r="DQ128" s="873" t="s">
        <v>428</v>
      </c>
      <c r="DR128" s="873"/>
      <c r="DS128" s="873"/>
      <c r="DT128" s="873"/>
      <c r="DU128" s="873"/>
      <c r="DV128" s="874" t="s">
        <v>428</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514</v>
      </c>
      <c r="X129" s="859"/>
      <c r="Y129" s="859"/>
      <c r="Z129" s="860"/>
      <c r="AA129" s="861">
        <v>14446872</v>
      </c>
      <c r="AB129" s="862"/>
      <c r="AC129" s="862"/>
      <c r="AD129" s="862"/>
      <c r="AE129" s="863"/>
      <c r="AF129" s="864">
        <v>14784712</v>
      </c>
      <c r="AG129" s="862"/>
      <c r="AH129" s="862"/>
      <c r="AI129" s="862"/>
      <c r="AJ129" s="863"/>
      <c r="AK129" s="864">
        <v>14670926</v>
      </c>
      <c r="AL129" s="862"/>
      <c r="AM129" s="862"/>
      <c r="AN129" s="862"/>
      <c r="AO129" s="863"/>
      <c r="AP129" s="865"/>
      <c r="AQ129" s="866"/>
      <c r="AR129" s="866"/>
      <c r="AS129" s="866"/>
      <c r="AT129" s="867"/>
      <c r="AU129" s="285"/>
      <c r="AV129" s="285"/>
      <c r="AW129" s="285"/>
      <c r="AX129" s="831" t="s">
        <v>515</v>
      </c>
      <c r="AY129" s="832"/>
      <c r="AZ129" s="832"/>
      <c r="BA129" s="832"/>
      <c r="BB129" s="832"/>
      <c r="BC129" s="832"/>
      <c r="BD129" s="832"/>
      <c r="BE129" s="833"/>
      <c r="BF129" s="851" t="s">
        <v>246</v>
      </c>
      <c r="BG129" s="852"/>
      <c r="BH129" s="852"/>
      <c r="BI129" s="852"/>
      <c r="BJ129" s="852"/>
      <c r="BK129" s="852"/>
      <c r="BL129" s="853"/>
      <c r="BM129" s="851">
        <v>17.8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516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517</v>
      </c>
      <c r="X130" s="859"/>
      <c r="Y130" s="859"/>
      <c r="Z130" s="860"/>
      <c r="AA130" s="861">
        <v>1653441</v>
      </c>
      <c r="AB130" s="862"/>
      <c r="AC130" s="862"/>
      <c r="AD130" s="862"/>
      <c r="AE130" s="863"/>
      <c r="AF130" s="864">
        <v>1651711</v>
      </c>
      <c r="AG130" s="862"/>
      <c r="AH130" s="862"/>
      <c r="AI130" s="862"/>
      <c r="AJ130" s="863"/>
      <c r="AK130" s="864">
        <v>1623876</v>
      </c>
      <c r="AL130" s="862"/>
      <c r="AM130" s="862"/>
      <c r="AN130" s="862"/>
      <c r="AO130" s="863"/>
      <c r="AP130" s="865"/>
      <c r="AQ130" s="866"/>
      <c r="AR130" s="866"/>
      <c r="AS130" s="866"/>
      <c r="AT130" s="867"/>
      <c r="AU130" s="285"/>
      <c r="AV130" s="285"/>
      <c r="AW130" s="285"/>
      <c r="AX130" s="831" t="s">
        <v>518</v>
      </c>
      <c r="AY130" s="832"/>
      <c r="AZ130" s="832"/>
      <c r="BA130" s="832"/>
      <c r="BB130" s="832"/>
      <c r="BC130" s="832"/>
      <c r="BD130" s="832"/>
      <c r="BE130" s="833"/>
      <c r="BF130" s="834">
        <v>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519</v>
      </c>
      <c r="X131" s="842"/>
      <c r="Y131" s="842"/>
      <c r="Z131" s="843"/>
      <c r="AA131" s="844">
        <v>12793431</v>
      </c>
      <c r="AB131" s="845"/>
      <c r="AC131" s="845"/>
      <c r="AD131" s="845"/>
      <c r="AE131" s="846"/>
      <c r="AF131" s="847">
        <v>13133001</v>
      </c>
      <c r="AG131" s="845"/>
      <c r="AH131" s="845"/>
      <c r="AI131" s="845"/>
      <c r="AJ131" s="846"/>
      <c r="AK131" s="847">
        <v>13047050</v>
      </c>
      <c r="AL131" s="845"/>
      <c r="AM131" s="845"/>
      <c r="AN131" s="845"/>
      <c r="AO131" s="846"/>
      <c r="AP131" s="848"/>
      <c r="AQ131" s="849"/>
      <c r="AR131" s="849"/>
      <c r="AS131" s="849"/>
      <c r="AT131" s="850"/>
      <c r="AU131" s="285"/>
      <c r="AV131" s="285"/>
      <c r="AW131" s="285"/>
      <c r="AX131" s="809" t="s">
        <v>520</v>
      </c>
      <c r="AY131" s="810"/>
      <c r="AZ131" s="810"/>
      <c r="BA131" s="810"/>
      <c r="BB131" s="810"/>
      <c r="BC131" s="810"/>
      <c r="BD131" s="810"/>
      <c r="BE131" s="811"/>
      <c r="BF131" s="812">
        <v>3.9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521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522</v>
      </c>
      <c r="W132" s="822"/>
      <c r="X132" s="822"/>
      <c r="Y132" s="822"/>
      <c r="Z132" s="823"/>
      <c r="AA132" s="824">
        <v>4.8465653980000001</v>
      </c>
      <c r="AB132" s="825"/>
      <c r="AC132" s="825"/>
      <c r="AD132" s="825"/>
      <c r="AE132" s="826"/>
      <c r="AF132" s="827">
        <v>5.1618362019999999</v>
      </c>
      <c r="AG132" s="825"/>
      <c r="AH132" s="825"/>
      <c r="AI132" s="825"/>
      <c r="AJ132" s="826"/>
      <c r="AK132" s="827">
        <v>5.0461675240000003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523</v>
      </c>
      <c r="W133" s="801"/>
      <c r="X133" s="801"/>
      <c r="Y133" s="801"/>
      <c r="Z133" s="802"/>
      <c r="AA133" s="803">
        <v>4.7</v>
      </c>
      <c r="AB133" s="804"/>
      <c r="AC133" s="804"/>
      <c r="AD133" s="804"/>
      <c r="AE133" s="805"/>
      <c r="AF133" s="803">
        <v>5</v>
      </c>
      <c r="AG133" s="804"/>
      <c r="AH133" s="804"/>
      <c r="AI133" s="804"/>
      <c r="AJ133" s="805"/>
      <c r="AK133" s="803">
        <v>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sJQd3oO/wV68YayQWZyoijSgUKnwFATk4n87zRtqe74xctTaOgLpjaIZGbzi2lUe3+ejbxlZpSpH0ARHqNUnNw==" saltValue="t4yktl/mbYfDuB0D4rtz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QxPIYo9T1Gf+8wrYqmbqhvO+YoLYX4N1H8DAsIo4PoZzCJyfOk3PTwry5KoZQREdtX1u1L09XSoQ7xa7c4qZzw==" saltValue="AhoxgJTutwoRx01YX3I4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R83yQgn3Q8dHLeDd3VN/r/+p/La/YYSprbnotZkZ3KveBocF1xPKERql4+GS8i3KFRE+4bHjZmUu1AdhA3nCg==" saltValue="0MyvJppSXLePoGfO25yo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527</v>
      </c>
      <c r="AP7" s="304"/>
      <c r="AQ7" s="305" t="s">
        <v>528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529</v>
      </c>
      <c r="AQ8" s="311" t="s">
        <v>530</v>
      </c>
      <c r="AR8" s="312" t="s">
        <v>531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532</v>
      </c>
      <c r="AL9" s="1230"/>
      <c r="AM9" s="1230"/>
      <c r="AN9" s="1231"/>
      <c r="AO9" s="313">
        <v>3997502</v>
      </c>
      <c r="AP9" s="313">
        <v>54105</v>
      </c>
      <c r="AQ9" s="314">
        <v>63299</v>
      </c>
      <c r="AR9" s="315">
        <v>-14.5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533</v>
      </c>
      <c r="AL10" s="1230"/>
      <c r="AM10" s="1230"/>
      <c r="AN10" s="1231"/>
      <c r="AO10" s="316">
        <v>532865</v>
      </c>
      <c r="AP10" s="316">
        <v>7212</v>
      </c>
      <c r="AQ10" s="317">
        <v>6012</v>
      </c>
      <c r="AR10" s="318">
        <v>20</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534</v>
      </c>
      <c r="AL11" s="1230"/>
      <c r="AM11" s="1230"/>
      <c r="AN11" s="1231"/>
      <c r="AO11" s="316">
        <v>20958</v>
      </c>
      <c r="AP11" s="316">
        <v>284</v>
      </c>
      <c r="AQ11" s="317">
        <v>6006</v>
      </c>
      <c r="AR11" s="318">
        <v>-95.3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535</v>
      </c>
      <c r="AL12" s="1230"/>
      <c r="AM12" s="1230"/>
      <c r="AN12" s="1231"/>
      <c r="AO12" s="316">
        <v>37473</v>
      </c>
      <c r="AP12" s="316">
        <v>507</v>
      </c>
      <c r="AQ12" s="317">
        <v>1513</v>
      </c>
      <c r="AR12" s="318">
        <v>-66.5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536</v>
      </c>
      <c r="AL13" s="1230"/>
      <c r="AM13" s="1230"/>
      <c r="AN13" s="1231"/>
      <c r="AO13" s="316" t="s">
        <v>537</v>
      </c>
      <c r="AP13" s="316" t="s">
        <v>537</v>
      </c>
      <c r="AQ13" s="317">
        <v>6</v>
      </c>
      <c r="AR13" s="318" t="s">
        <v>537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538</v>
      </c>
      <c r="AL14" s="1230"/>
      <c r="AM14" s="1230"/>
      <c r="AN14" s="1231"/>
      <c r="AO14" s="316">
        <v>183419</v>
      </c>
      <c r="AP14" s="316">
        <v>2483</v>
      </c>
      <c r="AQ14" s="317">
        <v>2299</v>
      </c>
      <c r="AR14" s="318">
        <v>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539</v>
      </c>
      <c r="AL15" s="1230"/>
      <c r="AM15" s="1230"/>
      <c r="AN15" s="1231"/>
      <c r="AO15" s="316">
        <v>127972</v>
      </c>
      <c r="AP15" s="316">
        <v>1732</v>
      </c>
      <c r="AQ15" s="317">
        <v>1728</v>
      </c>
      <c r="AR15" s="318">
        <v>0.2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540</v>
      </c>
      <c r="AL16" s="1233"/>
      <c r="AM16" s="1233"/>
      <c r="AN16" s="1234"/>
      <c r="AO16" s="316">
        <v>-264751</v>
      </c>
      <c r="AP16" s="316">
        <v>-3583</v>
      </c>
      <c r="AQ16" s="317">
        <v>-4986</v>
      </c>
      <c r="AR16" s="318">
        <v>-28.1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196</v>
      </c>
      <c r="AL17" s="1233"/>
      <c r="AM17" s="1233"/>
      <c r="AN17" s="1234"/>
      <c r="AO17" s="316">
        <v>4635438</v>
      </c>
      <c r="AP17" s="316">
        <v>62739</v>
      </c>
      <c r="AQ17" s="317">
        <v>75877</v>
      </c>
      <c r="AR17" s="318">
        <v>-17.3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545</v>
      </c>
      <c r="AL21" s="1227"/>
      <c r="AM21" s="1227"/>
      <c r="AN21" s="1228"/>
      <c r="AO21" s="328">
        <v>6.78</v>
      </c>
      <c r="AP21" s="329">
        <v>7.41</v>
      </c>
      <c r="AQ21" s="330">
        <v>-0.63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546</v>
      </c>
      <c r="AL22" s="1227"/>
      <c r="AM22" s="1227"/>
      <c r="AN22" s="1228"/>
      <c r="AO22" s="333">
        <v>100.5</v>
      </c>
      <c r="AP22" s="334">
        <v>98.4</v>
      </c>
      <c r="AQ22" s="335">
        <v>2.1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527</v>
      </c>
      <c r="AP30" s="304"/>
      <c r="AQ30" s="305" t="s">
        <v>528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529</v>
      </c>
      <c r="AQ31" s="311" t="s">
        <v>530</v>
      </c>
      <c r="AR31" s="312" t="s">
        <v>531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550</v>
      </c>
      <c r="AL32" s="1218"/>
      <c r="AM32" s="1218"/>
      <c r="AN32" s="1219"/>
      <c r="AO32" s="343">
        <v>2080568</v>
      </c>
      <c r="AP32" s="343">
        <v>28160</v>
      </c>
      <c r="AQ32" s="344">
        <v>39476</v>
      </c>
      <c r="AR32" s="345">
        <v>-28.7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551</v>
      </c>
      <c r="AL33" s="1218"/>
      <c r="AM33" s="1218"/>
      <c r="AN33" s="1219"/>
      <c r="AO33" s="343" t="s">
        <v>537</v>
      </c>
      <c r="AP33" s="343" t="s">
        <v>537</v>
      </c>
      <c r="AQ33" s="344" t="s">
        <v>537</v>
      </c>
      <c r="AR33" s="345" t="s">
        <v>537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552</v>
      </c>
      <c r="AL34" s="1218"/>
      <c r="AM34" s="1218"/>
      <c r="AN34" s="1219"/>
      <c r="AO34" s="343" t="s">
        <v>537</v>
      </c>
      <c r="AP34" s="343" t="s">
        <v>537</v>
      </c>
      <c r="AQ34" s="344">
        <v>57</v>
      </c>
      <c r="AR34" s="345" t="s">
        <v>537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553</v>
      </c>
      <c r="AL35" s="1218"/>
      <c r="AM35" s="1218"/>
      <c r="AN35" s="1219"/>
      <c r="AO35" s="343">
        <v>758990</v>
      </c>
      <c r="AP35" s="343">
        <v>10273</v>
      </c>
      <c r="AQ35" s="344">
        <v>13586</v>
      </c>
      <c r="AR35" s="345">
        <v>-24.4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554</v>
      </c>
      <c r="AL36" s="1218"/>
      <c r="AM36" s="1218"/>
      <c r="AN36" s="1219"/>
      <c r="AO36" s="343" t="s">
        <v>537</v>
      </c>
      <c r="AP36" s="343" t="s">
        <v>537</v>
      </c>
      <c r="AQ36" s="344">
        <v>1761</v>
      </c>
      <c r="AR36" s="345" t="s">
        <v>537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555</v>
      </c>
      <c r="AL37" s="1218"/>
      <c r="AM37" s="1218"/>
      <c r="AN37" s="1219"/>
      <c r="AO37" s="343">
        <v>5284</v>
      </c>
      <c r="AP37" s="343">
        <v>72</v>
      </c>
      <c r="AQ37" s="344">
        <v>609</v>
      </c>
      <c r="AR37" s="345">
        <v>-88.2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556</v>
      </c>
      <c r="AL38" s="1221"/>
      <c r="AM38" s="1221"/>
      <c r="AN38" s="1222"/>
      <c r="AO38" s="346" t="s">
        <v>537</v>
      </c>
      <c r="AP38" s="346" t="s">
        <v>537</v>
      </c>
      <c r="AQ38" s="347">
        <v>1</v>
      </c>
      <c r="AR38" s="335" t="s">
        <v>537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557</v>
      </c>
      <c r="AL39" s="1221"/>
      <c r="AM39" s="1221"/>
      <c r="AN39" s="1222"/>
      <c r="AO39" s="343">
        <v>-562590</v>
      </c>
      <c r="AP39" s="343">
        <v>-7615</v>
      </c>
      <c r="AQ39" s="344">
        <v>-5546</v>
      </c>
      <c r="AR39" s="345">
        <v>37.299999999999997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558</v>
      </c>
      <c r="AL40" s="1218"/>
      <c r="AM40" s="1218"/>
      <c r="AN40" s="1219"/>
      <c r="AO40" s="343">
        <v>-1623876</v>
      </c>
      <c r="AP40" s="343">
        <v>-21979</v>
      </c>
      <c r="AQ40" s="344">
        <v>-36890</v>
      </c>
      <c r="AR40" s="345">
        <v>-40.4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312</v>
      </c>
      <c r="AL41" s="1224"/>
      <c r="AM41" s="1224"/>
      <c r="AN41" s="1225"/>
      <c r="AO41" s="343">
        <v>658376</v>
      </c>
      <c r="AP41" s="343">
        <v>8911</v>
      </c>
      <c r="AQ41" s="344">
        <v>13053</v>
      </c>
      <c r="AR41" s="345">
        <v>-31.7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527</v>
      </c>
      <c r="AN49" s="1212" t="s">
        <v>562</v>
      </c>
      <c r="AO49" s="1213"/>
      <c r="AP49" s="1213"/>
      <c r="AQ49" s="1213"/>
      <c r="AR49" s="1214"/>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563</v>
      </c>
      <c r="AO50" s="360" t="s">
        <v>564</v>
      </c>
      <c r="AP50" s="361" t="s">
        <v>565</v>
      </c>
      <c r="AQ50" s="362" t="s">
        <v>566</v>
      </c>
      <c r="AR50" s="363" t="s">
        <v>567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4620368</v>
      </c>
      <c r="AN51" s="365">
        <v>61778</v>
      </c>
      <c r="AO51" s="366">
        <v>73.8</v>
      </c>
      <c r="AP51" s="367">
        <v>54227</v>
      </c>
      <c r="AQ51" s="368">
        <v>-18.2</v>
      </c>
      <c r="AR51" s="369">
        <v>92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1455291</v>
      </c>
      <c r="AN52" s="373">
        <v>19458</v>
      </c>
      <c r="AO52" s="374">
        <v>28.9</v>
      </c>
      <c r="AP52" s="375">
        <v>29694</v>
      </c>
      <c r="AQ52" s="376">
        <v>-6.7</v>
      </c>
      <c r="AR52" s="377">
        <v>35.6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2577217</v>
      </c>
      <c r="AN53" s="365">
        <v>34528</v>
      </c>
      <c r="AO53" s="366">
        <v>-44.1</v>
      </c>
      <c r="AP53" s="367">
        <v>57295</v>
      </c>
      <c r="AQ53" s="368">
        <v>5.7</v>
      </c>
      <c r="AR53" s="369">
        <v>-49.8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1399640</v>
      </c>
      <c r="AN54" s="373">
        <v>18751</v>
      </c>
      <c r="AO54" s="374">
        <v>-3.6</v>
      </c>
      <c r="AP54" s="375">
        <v>32771</v>
      </c>
      <c r="AQ54" s="376">
        <v>10.4</v>
      </c>
      <c r="AR54" s="377">
        <v>-14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2039218</v>
      </c>
      <c r="AN55" s="365">
        <v>27375</v>
      </c>
      <c r="AO55" s="366">
        <v>-20.7</v>
      </c>
      <c r="AP55" s="367">
        <v>54110</v>
      </c>
      <c r="AQ55" s="368">
        <v>-5.6</v>
      </c>
      <c r="AR55" s="369">
        <v>-15.1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1458247</v>
      </c>
      <c r="AN56" s="373">
        <v>19576</v>
      </c>
      <c r="AO56" s="374">
        <v>4.4000000000000004</v>
      </c>
      <c r="AP56" s="375">
        <v>30620</v>
      </c>
      <c r="AQ56" s="376">
        <v>-6.6</v>
      </c>
      <c r="AR56" s="377">
        <v>11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2363723</v>
      </c>
      <c r="AN57" s="365">
        <v>31867</v>
      </c>
      <c r="AO57" s="366">
        <v>16.399999999999999</v>
      </c>
      <c r="AP57" s="367">
        <v>54684</v>
      </c>
      <c r="AQ57" s="368">
        <v>1.1000000000000001</v>
      </c>
      <c r="AR57" s="369">
        <v>15.3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1613682</v>
      </c>
      <c r="AN58" s="373">
        <v>21755</v>
      </c>
      <c r="AO58" s="374">
        <v>11.1</v>
      </c>
      <c r="AP58" s="375">
        <v>32829</v>
      </c>
      <c r="AQ58" s="376">
        <v>7.2</v>
      </c>
      <c r="AR58" s="377">
        <v>3.9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3593864</v>
      </c>
      <c r="AN59" s="365">
        <v>48642</v>
      </c>
      <c r="AO59" s="366">
        <v>52.6</v>
      </c>
      <c r="AP59" s="367">
        <v>62383</v>
      </c>
      <c r="AQ59" s="368">
        <v>14.1</v>
      </c>
      <c r="AR59" s="369">
        <v>38.5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2369012</v>
      </c>
      <c r="AN60" s="373">
        <v>32064</v>
      </c>
      <c r="AO60" s="374">
        <v>47.4</v>
      </c>
      <c r="AP60" s="375">
        <v>35325</v>
      </c>
      <c r="AQ60" s="376">
        <v>7.6</v>
      </c>
      <c r="AR60" s="377">
        <v>39.799999999999997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3038878</v>
      </c>
      <c r="AN61" s="380">
        <v>40838</v>
      </c>
      <c r="AO61" s="381">
        <v>15.6</v>
      </c>
      <c r="AP61" s="382">
        <v>56540</v>
      </c>
      <c r="AQ61" s="383">
        <v>-0.6</v>
      </c>
      <c r="AR61" s="369">
        <v>16.2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1659174</v>
      </c>
      <c r="AN62" s="373">
        <v>22321</v>
      </c>
      <c r="AO62" s="374">
        <v>17.600000000000001</v>
      </c>
      <c r="AP62" s="375">
        <v>32248</v>
      </c>
      <c r="AQ62" s="376">
        <v>2.4</v>
      </c>
      <c r="AR62" s="377">
        <v>15.2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COlrOnYBtoVQtQaWzlrCNPFD0+KHLcn94alz6PzvZTmDuUBLg1jLMu+eyFnEr6QMPhUsX23yA8d3UnVMYa17Jg==" saltValue="vzL/Rz/uSgcmZWYrVnci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576</v>
      </c>
    </row>
    <row r="120" spans="125:125" ht="13.5" hidden="1" customHeight="1"/>
    <row r="121" spans="125:125" ht="13.5" hidden="1" customHeight="1">
      <c r="DU121" s="291"/>
    </row>
  </sheetData>
  <sheetProtection algorithmName="SHA-512" hashValue="2Gn6hU8zEs2HT75bXYcydm/6hTInLngnxXBxwXj2a2svukJjARqSe5QjF4Qb745Qc9EtmEgy7l7+QCGL1ps0Ow==" saltValue="bGYuYaH3sIt0K5VrNDf1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577</v>
      </c>
    </row>
  </sheetData>
  <sheetProtection algorithmName="SHA-512" hashValue="czV00V9FHKreEXfDZ/JQaPEApdoXrOxsS92CV47PBDhcE1bqmN8atm5ip051BCqXwpEiFt9JDO1SV7CcaQOpYw==" saltValue="aiSA6Hx4CmcVTuUnJgtu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578</v>
      </c>
      <c r="G46" s="8" t="s">
        <v>579</v>
      </c>
      <c r="H46" s="8" t="s">
        <v>580</v>
      </c>
      <c r="I46" s="8" t="s">
        <v>581</v>
      </c>
      <c r="J46" s="9" t="s">
        <v>582</v>
      </c>
    </row>
    <row r="47" spans="2:10" ht="57.75" customHeight="1">
      <c r="B47" s="10"/>
      <c r="C47" s="1235" t="s">
        <v>3</v>
      </c>
      <c r="D47" s="1235"/>
      <c r="E47" s="1236"/>
      <c r="F47" s="11">
        <v>10.27</v>
      </c>
      <c r="G47" s="12">
        <v>10.99</v>
      </c>
      <c r="H47" s="12">
        <v>12.14</v>
      </c>
      <c r="I47" s="12">
        <v>12.46</v>
      </c>
      <c r="J47" s="13">
        <v>11.9</v>
      </c>
    </row>
    <row r="48" spans="2:10" ht="57.75" customHeight="1">
      <c r="B48" s="14"/>
      <c r="C48" s="1237" t="s">
        <v>4</v>
      </c>
      <c r="D48" s="1237"/>
      <c r="E48" s="1238"/>
      <c r="F48" s="15">
        <v>7.62</v>
      </c>
      <c r="G48" s="16">
        <v>7.93</v>
      </c>
      <c r="H48" s="16">
        <v>5.88</v>
      </c>
      <c r="I48" s="16">
        <v>7.12</v>
      </c>
      <c r="J48" s="17">
        <v>6.21</v>
      </c>
    </row>
    <row r="49" spans="2:10" ht="57.75" customHeight="1" thickBot="1">
      <c r="B49" s="18"/>
      <c r="C49" s="1239" t="s">
        <v>5</v>
      </c>
      <c r="D49" s="1239"/>
      <c r="E49" s="1240"/>
      <c r="F49" s="19" t="s">
        <v>583</v>
      </c>
      <c r="G49" s="20">
        <v>1.03</v>
      </c>
      <c r="H49" s="20" t="s">
        <v>584</v>
      </c>
      <c r="I49" s="20">
        <v>1.98</v>
      </c>
      <c r="J49" s="21" t="s">
        <v>585</v>
      </c>
    </row>
    <row r="50" spans="2:10" ht="13.5" customHeight="1"/>
  </sheetData>
  <sheetProtection algorithmName="SHA-512" hashValue="Yg2BTZ3FiIunIYLNKiRn98Xrs7afwtx7ueD0OM2nSyIP9zqtlj7qTIfQ2x2+BzcQ+Srf1n5wUooDejvcM0CI0w==" saltValue="xe7jf0oHZYdROdFrP89e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犬山市</cp:lastModifiedBy>
  <cp:lastPrinted>2021-03-15T05:16:30Z</cp:lastPrinted>
  <dcterms:created xsi:type="dcterms:W3CDTF">2021-02-05T02:58:16Z</dcterms:created>
  <dcterms:modified xsi:type="dcterms:W3CDTF">2021-10-01T12:19:08Z</dcterms:modified>
  <cp:category/>
</cp:coreProperties>
</file>