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_経営部\112_経営改善課\101_予算_決算\03_決算関係\06_決算状況資料集（3月作成）\H30決算\"/>
    </mc:Choice>
  </mc:AlternateContent>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CO34" i="10" s="1"/>
  <c r="CO35" i="10" s="1"/>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<sst xmlns="http://schemas.openxmlformats.org/spreadsheetml/2006/main" count="1115" uniqueCount="601">
  <si>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</si>
  <si>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</si>
  <si>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</si>
  <si>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</si>
  <si>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</si>
  <si>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</si>
  <si>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</si>
  <si>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</si>
  <si>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</si>
  <si>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</si>
  <si>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</si>
  <si>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</si>
  <si>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</si>
  <si>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</si>
  <si>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</si>
  <si>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</si>
  <si>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</si>
  <si>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</si>
  <si>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</si>
  <si>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</si>
  <si>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</si>
  <si>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</si>
  <si>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</si>
  <si>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</si>
  <si>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</si>
  <si>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</si>
  <si>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</si>
  <si>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</si>
  <si>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</si>
  <si>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</si>
  <si>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</si>
  <si>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</si>
  <si>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</si>
  <si>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</si>
  <si>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</si>
  <si>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</si>
  <si>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</si>
  <si>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</si>
  <si>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</si>
  <si>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</si>
  <si>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</si>
  <si>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</si>
  <si>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</si>
  <si>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</si>
  <si>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</si>
  <si>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</si>
  <si>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</si>
  <si>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</si>
  <si>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</si>
  <si>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</si>
  <si>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</si>
  <si>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</si>
  <si>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</si>
  <si>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</si>
  <si>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</si>
  <si>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</si>
  <si>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</si>
  <si>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</si>
  <si>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</si>
  <si>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</si>
  <si>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</si>
  <si>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</si>
  <si>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</si>
  <si>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</si>
  <si>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</si>
  <si>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</si>
  <si>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</si>
  <si>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</si>
  <si>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</si>
  <si>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</si>
  <si>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</si>
  <si>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</si>
  <si>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</si>
  <si>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</si>
  <si>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</si>
  <si>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</si>
  <si>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</si>
  <si>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</si>
  <si>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</si>
  <si>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</si>
  <si>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</si>
  <si>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</si>
  <si>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</si>
  <si>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</si>
  <si>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</si>
  <si>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</si>
  <si>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</si>
  <si>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</si>
  <si>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</si>
  <si>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</si>
  <si>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</si>
  <si>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</si>
  <si>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</si>
  <si>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</si>
  <si>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</si>
  <si>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</si>
  <si>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</si>
  <si>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</si>
  <si>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</si>
  <si>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</si>
  <si>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</si>
  <si>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</si>
  <si>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</si>
  <si>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</si>
  <si>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</si>
  <si>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</si>
  <si>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</si>
  <si>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</si>
  <si>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</si>
  <si>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</si>
  <si>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</si>
  <si>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</si>
  <si>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</si>
  <si>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</si>
  <si>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</si>
  <si>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</si>
  <si>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</si>
  <si>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</si>
  <si>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</si>
  <si>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</si>
  <si>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</si>
  <si>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</si>
  <si>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</si>
  <si>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</si>
  <si>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</si>
  <si>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</si>
  <si>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</si>
  <si>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</si>
  <si>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</si>
  <si>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</si>
  <si>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</si>
  <si>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</si>
  <si>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</si>
  <si>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</si>
  <si>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</si>
  <si>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</si>
  <si>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</si>
  <si>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</si>
  <si>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</si>
  <si>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</si>
  <si>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</si>
  <si>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</si>
  <si>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</si>
  <si>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</si>
  <si>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</si>
  <si>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</si>
  <si>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</si>
  <si>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</si>
  <si>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</si>
  <si>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</si>
  <si>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</si>
  <si>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</si>
  <si>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</si>
  <si>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</si>
  <si>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</si>
  <si>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</si>
  <si>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</si>
  <si>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</si>
  <si>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</si>
  <si>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</si>
  <si>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</si>
  <si>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</si>
  <si>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</si>
  <si>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</si>
  <si>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</si>
  <si>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</si>
  <si>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</si>
  <si>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</si>
  <si>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</si>
  <si>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</si>
  <si>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</si>
  <si>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</si>
  <si>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</si>
  <si>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</si>
  <si>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</si>
  <si>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</si>
  <si>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</si>
  <si>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</si>
  <si>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</si>
  <si>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</si>
  <si>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</si>
  <si>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</si>
  <si>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</si>
  <si>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</si>
  <si>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</si>
  <si>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</si>
  <si>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</si>
  <si>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</si>
  <si>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</si>
  <si>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</si>
  <si>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</si>
  <si>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</si>
  <si>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</si>
  <si>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</si>
  <si>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</si>
  <si>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</si>
  <si>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</si>
  <si>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</si>
  <si>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</si>
  <si>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</si>
  <si>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</si>
  <si>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</si>
  <si>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</si>
  <si>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</si>
  <si>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</si>
  <si>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</si>
  <si>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</si>
  <si>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</si>
  <si>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</si>
  <si>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</si>
  <si>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</si>
  <si>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</si>
  <si>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</si>
  <si>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愛知県犬山市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</si>
  <si>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</si>
  <si>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</si>
  <si>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</si>
  <si>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</si>
  <si>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</si>
  <si>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</si>
  <si>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</si>
  <si>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</si>
  <si>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</si>
  <si>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</si>
  <si>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</si>
  <si>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</si>
  <si>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</si>
  <si>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</si>
  <si>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</si>
  <si>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</si>
  <si>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</si>
  <si>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</si>
  <si>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</si>
  <si>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</si>
  <si>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</si>
  <si>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</si>
  <si>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</si>
  <si>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</si>
  <si>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</si>
  <si>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</si>
  <si>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</si>
  <si>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</si>
  <si>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</si>
  <si>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</si>
  <si>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</si>
  <si>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</si>
  <si>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</si>
  <si>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</si>
  <si>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</si>
  <si>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</si>
  <si>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</si>
  <si>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</si>
  <si>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</si>
  <si>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</si>
  <si>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</si>
  <si>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</si>
  <si>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</si>
  <si>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</si>
  <si>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</si>
  <si>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</si>
  <si>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</si>
  <si>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</si>
  <si>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</si>
  <si>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</si>
  <si>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</si>
  <si>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</si>
  <si>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</si>
  <si>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</si>
  <si>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</si>
  <si>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</si>
  <si>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</si>
  <si>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</si>
  <si>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</si>
  <si>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</si>
  <si>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</si>
  <si>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</si>
  <si>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</si>
  <si>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</si>
  <si>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</si>
  <si>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</si>
  <si>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</si>
  <si>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</si>
  <si>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</si>
  <si>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</si>
  <si>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</si>
  <si>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</si>
  <si>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</si>
  <si>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</si>
  <si>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</si>
  <si>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</si>
  <si>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</si>
  <si>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</si>
  <si>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</si>
  <si>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</si>
  <si>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</si>
  <si>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</si>
  <si>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</si>
  <si>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</si>
  <si>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</si>
  <si>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</si>
  <si>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</si>
  <si>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</si>
  <si>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</si>
  <si>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</si>
  <si>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</si>
  <si>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</si>
  <si>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</si>
  <si>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</si>
  <si>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</si>
  <si>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</si>
  <si>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</si>
  <si>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</si>
  <si>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</si>
  <si>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</si>
  <si>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</si>
  <si>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</si>
  <si>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</si>
  <si>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</si>
  <si>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</si>
  <si>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</si>
  <si>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</si>
  <si>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</si>
  <si>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</si>
  <si>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</si>
  <si>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</si>
  <si>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</si>
  <si>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</si>
  <si>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</si>
  <si>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</si>
  <si>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</si>
  <si>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</si>
  <si>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</si>
  <si>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</si>
  <si>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</si>
  <si>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</si>
  <si>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</si>
  <si>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</si>
  <si>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</si>
  <si>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</si>
  <si>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</si>
  <si>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</si>
  <si>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</si>
  <si>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</si>
  <si>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</si>
  <si>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</si>
  <si>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</si>
  <si>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</si>
  <si>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</si>
  <si>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</si>
  <si>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</si>
  <si>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</si>
  <si>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</si>
  <si>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</si>
  <si>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</si>
  <si>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</si>
  <si>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</si>
  <si>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</si>
  <si>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</si>
  <si>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</si>
  <si>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</si>
  <si>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</si>
  <si>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</si>
  <si>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愛知県犬山市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</si>
  <si>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</si>
  <si>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</si>
  <si>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</si>
  <si>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</si>
  <si>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</si>
  <si>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</si>
  <si>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</si>
  <si>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</si>
  <si>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</si>
  <si>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</si>
  <si>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</si>
  <si>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</si>
  <si>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</si>
  <si>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</si>
  <si>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</si>
  <si>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</si>
  <si>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</si>
  <si>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</si>
  <si>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</si>
  <si>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</si>
  <si>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</si>
  <si>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</si>
  <si>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</si>
  <si>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</si>
  <si>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</si>
  <si>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</si>
  <si>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</si>
  <si>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</si>
  <si>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</si>
  <si>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</si>
  <si>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</si>
  <si>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</si>
  <si>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</si>
  <si>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</si>
  <si>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</si>
  <si>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</si>
  <si>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</si>
  <si>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</si>
  <si>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犬山城費特別会計</t>
    <phoneticPr fontId="5"/>
  </si>
  <si>
    <t>法非適用企業</t>
    <phoneticPr fontId="5"/>
  </si>
  <si>
    <t>木曽川うかい事業費特別会計</t>
    <phoneticPr fontId="5"/>
  </si>
  <si>
    <t>法非適用企業</t>
    <phoneticPr fontId="5"/>
  </si>
  <si>
    <t>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</si>
  <si>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</si>
  <si>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</si>
  <si>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</si>
  <si>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</si>
  <si>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</si>
  <si>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</si>
  <si>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</si>
  <si>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</si>
  <si>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</si>
  <si>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</si>
  <si>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</si>
  <si>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</si>
  <si>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</si>
  <si>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</si>
  <si>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</si>
  <si>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</si>
  <si>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</si>
  <si>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</si>
  <si>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</si>
  <si>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</si>
  <si>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</si>
  <si>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</si>
  <si>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</si>
  <si>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</si>
  <si>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</si>
  <si>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</si>
  <si>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</si>
  <si>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</si>
  <si>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</si>
  <si>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</si>
  <si>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</si>
  <si>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</si>
  <si>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</si>
  <si>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</si>
  <si>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</si>
  <si>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</si>
  <si>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</si>
  <si>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</si>
  <si>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</si>
  <si>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</si>
  <si>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</si>
  <si>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</si>
  <si>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</si>
  <si>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</si>
  <si>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</si>
  <si>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</si>
  <si>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</si>
  <si>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</si>
  <si>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</si>
  <si>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</si>
  <si>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</si>
  <si>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</si>
  <si>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</si>
  <si>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</si>
  <si>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</si>
  <si>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</si>
  <si>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</si>
  <si>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</si>
  <si>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</si>
  <si>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</si>
  <si>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</si>
  <si>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</si>
  <si>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</si>
  <si>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</si>
  <si>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</si>
  <si>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犬山城費特別会計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</si>
  <si>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</si>
  <si>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</si>
  <si>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</si>
  <si>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</si>
  <si>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</si>
  <si>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</si>
  <si>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</si>
  <si>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</si>
  <si>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</si>
  <si>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</si>
  <si>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</si>
  <si>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</si>
  <si>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</si>
  <si>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</si>
  <si>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</si>
  <si>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</si>
  <si>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</si>
  <si>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</si>
  <si>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</si>
  <si>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</si>
  <si>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</si>
  <si>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</si>
  <si>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</si>
  <si>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</si>
  <si>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</si>
  <si>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</si>
  <si>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</si>
  <si>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</si>
  <si>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</si>
  <si>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</si>
  <si>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</si>
  <si>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</si>
  <si>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</si>
  <si>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</si>
  <si>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</si>
  <si>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</si>
  <si>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</si>
  <si>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</si>
  <si>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</si>
  <si>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</si>
  <si>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</si>
  <si>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</si>
  <si>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</si>
  <si>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</si>
  <si>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</si>
  <si>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</si>
  <si>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</si>
  <si>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</si>
  <si>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</si>
  <si>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</si>
  <si>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</si>
  <si>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</si>
  <si>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</si>
  <si>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</si>
  <si>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</si>
  <si>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</si>
  <si>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</si>
  <si>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</si>
  <si>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</si>
  <si>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</si>
  <si>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</si>
  <si>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</si>
  <si>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</si>
  <si>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</si>
  <si>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</si>
  <si>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</si>
  <si>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</si>
  <si>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</si>
  <si>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</si>
  <si>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</si>
  <si>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</si>
  <si>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</si>
  <si>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</si>
  <si>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</si>
  <si>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</si>
  <si>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</si>
  <si>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</si>
  <si>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</si>
  <si>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</si>
  <si>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</si>
  <si>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</si>
  <si>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</si>
  <si>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</si>
  <si>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</si>
  <si>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0.63</t>
  </si>
  <si>
    <t>▲ 0.73</t>
  </si>
  <si>
    <t>水道事業会計</t>
  </si>
  <si>
    <t>一般会計</t>
  </si>
  <si>
    <t>介護保険特別会計</t>
  </si>
  <si>
    <t>犬山城費特別会計</t>
  </si>
  <si>
    <t>国民健康保険特別会計</t>
  </si>
  <si>
    <t>公共下水道事業特別会計</t>
  </si>
  <si>
    <t>後期高齢者医療特別会計</t>
  </si>
  <si>
    <t>木曽川うかい事業費特別会計</t>
  </si>
  <si>
    <t>その他会計（赤字）</t>
  </si>
  <si>
    <t>その他会計（黒字）</t>
  </si>
  <si>
    <t>H25末</t>
    <phoneticPr fontId="5"/>
  </si>
  <si>
    <t>H26末</t>
    <phoneticPr fontId="5"/>
  </si>
  <si>
    <t>H27末</t>
    <phoneticPr fontId="5"/>
  </si>
  <si>
    <t>H28末</t>
    <phoneticPr fontId="5"/>
  </si>
  <si>
    <t>H29末</t>
    <phoneticPr fontId="5"/>
  </si>
  <si>
    <t>愛知県後期高齢者医療広域連合（一般会計）</t>
    <rPh sb="0" eb="3">
      <t>アイチケン</t>
    </rPh>
    <rPh sb="3" eb="5">
      <t>コウキ</t>
    </rPh>
    <rPh sb="5" eb="8">
      <t>コウレイシャ</t>
    </rPh>
    <rPh sb="8" eb="10">
      <t>イリョウ</t>
    </rPh>
    <rPh sb="10" eb="14">
      <t>コウイキレンゴウ</t>
    </rPh>
    <rPh sb="15" eb="19">
      <t>イッパンカイケイ</t>
    </rPh>
    <phoneticPr fontId="2"/>
  </si>
  <si>
    <t>愛知県後期高齢者医療広域連合（後期高齢者医療特別会計）</t>
    <rPh sb="0" eb="3">
      <t>アイチケン</t>
    </rPh>
    <rPh sb="3" eb="5">
      <t>コウキ</t>
    </rPh>
    <rPh sb="5" eb="8">
      <t>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</si>
  <si>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愛北広域事務組合</t>
    <rPh sb="0" eb="8">
      <t>アイホクコウイキジムクミアイ</t>
    </rPh>
    <phoneticPr fontId="2"/>
  </si>
  <si>
    <t>尾張北部環境組合</t>
    <rPh sb="0" eb="4">
      <t>オワリホクブ</t>
    </rPh>
    <rPh sb="4" eb="8">
      <t>カンキョウクミアイ</t>
    </rPh>
    <phoneticPr fontId="2"/>
  </si>
  <si>
    <t>犬山まちづくり</t>
    <rPh sb="0" eb="2">
      <t>イヌヤマ</t>
    </rPh>
    <phoneticPr fontId="2"/>
  </si>
  <si>
    <t>犬山市土地開発公社</t>
    <rPh sb="0" eb="3">
      <t>イヌヤマシ</t>
    </rPh>
    <rPh sb="3" eb="5">
      <t>トチ</t>
    </rPh>
    <rPh sb="5" eb="7">
      <t>カイハツ</t>
    </rPh>
    <rPh sb="7" eb="9">
      <t>コウシャ</t>
    </rPh>
    <phoneticPr fontId="2"/>
  </si>
  <si>
    <t>-</t>
    <phoneticPr fontId="2"/>
  </si>
  <si>
    <t>広域ごみ処理施設整備基金</t>
    <phoneticPr fontId="2"/>
  </si>
  <si>
    <t>ふるさと犬山応援基金</t>
    <phoneticPr fontId="2"/>
  </si>
  <si>
    <t>公共施設等管理基金</t>
    <phoneticPr fontId="2"/>
  </si>
  <si>
    <t>楽田小学校体育館等整備基金</t>
    <phoneticPr fontId="2"/>
  </si>
  <si>
    <t>健康市民づくり基金</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</si>
  <si>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</si>
  <si>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</si>
  <si>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</si>
  <si>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</si>
  <si>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</si>
  <si>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</si>
  <si>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</si>
  <si>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</si>
  <si>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</si>
  <si>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</si>
  <si>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</si>
  <si>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</si>
  <si>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</si>
  <si>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</si>
  <si>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将来負担比率は類似団体平均値を下回ったものの、有形固定資産減価償却率は上回った。
　今後、公共施設等総合管理計画において全公共建築物の施設量（延床面積）を20%削減することを目標としており、利用者等との合意形成を図りながら計画的に改修や縮小・複合化を行っていく。
　平成30年度決算においては、国の照会時点で固定資産台帳等の更新中であったため未算定である。</t>
    <phoneticPr fontId="5"/>
  </si>
  <si>
    <r>
      <t>　将来負担比率については、地方債の新規発行額の抑制や大型事業の完了に伴う債務負担行為に基づく支出予定額が減少したこと等により、</t>
    </r>
    <r>
      <rPr>
        <sz val="11"/>
        <rFont val="ＭＳ Ｐゴシック"/>
        <family val="3"/>
        <charset val="128"/>
      </rPr>
      <t>平成29年度と比較して将来負担額が14.6億円減少したこと、決算剰余金の積立て等により充当可能基金残高が14.6億円増加したこと等により減少した。</t>
    </r>
    <r>
      <rPr>
        <sz val="11"/>
        <color indexed="8"/>
        <rFont val="ＭＳ Ｐゴシック"/>
        <family val="3"/>
        <charset val="128"/>
      </rPr>
      <t xml:space="preserve">
　実質公債費比率については、羽黒中央公園整備事業や防災公園整備事業などの大型事業に係る市債償還により増加しているが、将来負担比率が減少していることから将来的には減少する見込みであり、引き続き持続可能な財政運営に努め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</si>
</sst>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BD8F-45A9-BECF-B6B5C81AE3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35537</c:v>
                </c:pt>
                <c:pt idx="1">
                  <c:v>61778</c:v>
                </c:pt>
                <c:pt idx="2">
                  <c:v>34528</c:v>
                </c:pt>
                <c:pt idx="3">
                  <c:v>27375</c:v>
                </c:pt>
                <c:pt idx="4">
                  <c:v>31867</c:v>
                </c:pt>
              </c:numCache>
            </c:numRef>
          </c:val>
          <c:smooth val="0"/>
          <c:extLst>
            <c:ext xmlns:c16="http://schemas.microsoft.com/office/drawing/2014/chart" uri="{C3380CC4-5D6E-409C-BE32-E72D297353CC}">
              <c16:uniqueId val="{00000001-BD8F-45A9-BECF-B6B5C81AE3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8.6300000000000008</c:v>
                </c:pt>
                <c:pt idx="1">
                  <c:v>7.62</c:v>
                </c:pt>
                <c:pt idx="2">
                  <c:v>7.93</c:v>
                </c:pt>
                <c:pt idx="3">
                  <c:v>5.88</c:v>
                </c:pt>
                <c:pt idx="4">
                  <c:v>7.12</c:v>
                </c:pt>
              </c:numCache>
            </c:numRef>
          </c:val>
          <c:extLst>
            <c:ext xmlns:c16="http://schemas.microsoft.com/office/drawing/2014/chart" uri="{C3380CC4-5D6E-409C-BE32-E72D297353CC}">
              <c16:uniqueId val="{00000000-9C4B-4900-B981-33D4BEDE56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10.31</c:v>
                </c:pt>
                <c:pt idx="1">
                  <c:v>10.27</c:v>
                </c:pt>
                <c:pt idx="2">
                  <c:v>10.99</c:v>
                </c:pt>
                <c:pt idx="3">
                  <c:v>12.14</c:v>
                </c:pt>
                <c:pt idx="4">
                  <c:v>12.46</c:v>
                </c:pt>
              </c:numCache>
            </c:numRef>
          </c:val>
          <c:extLst>
            <c:ext xmlns:c16="http://schemas.microsoft.com/office/drawing/2014/chart" uri="{C3380CC4-5D6E-409C-BE32-E72D297353CC}">
              <c16:uniqueId val="{00000001-9C4B-4900-B981-33D4BEDE56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0.92</c:v>
                </c:pt>
                <c:pt idx="1">
                  <c:v>-0.63</c:v>
                </c:pt>
                <c:pt idx="2">
                  <c:v>1.03</c:v>
                </c:pt>
                <c:pt idx="3">
                  <c:v>-0.73</c:v>
                </c:pt>
                <c:pt idx="4">
                  <c:v>1.98</c:v>
                </c:pt>
              </c:numCache>
            </c:numRef>
          </c:val>
          <c:smooth val="0"/>
          <c:extLst>
            <c:ext xmlns:c16="http://schemas.microsoft.com/office/drawing/2014/chart" uri="{C3380CC4-5D6E-409C-BE32-E72D297353CC}">
              <c16:uniqueId val="{00000002-9C4B-4900-B981-33D4BEDE56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0.03</c:v>
                </c:pt>
                <c:pt idx="8">
                  <c:v>#N/A</c:v>
                </c:pt>
                <c:pt idx="9">
                  <c:v>0.05</c:v>
                </c:pt>
              </c:numCache>
            </c:numRef>
          </c:val>
          <c:extLst>
            <c:ext xmlns:c16="http://schemas.microsoft.com/office/drawing/2014/chart" uri="{C3380CC4-5D6E-409C-BE32-E72D297353CC}">
              <c16:uniqueId val="{00000000-551F-4801-8475-F48B46A7A8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1F-4801-8475-F48B46A7A85E}"/>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0.1</c:v>
                </c:pt>
                <c:pt idx="6">
                  <c:v>#N/A</c:v>
                </c:pt>
                <c:pt idx="7">
                  <c:v>0.06</c:v>
                </c:pt>
                <c:pt idx="8">
                  <c:v>#N/A</c:v>
                </c:pt>
                <c:pt idx="9">
                  <c:v>7.0000000000000007E-2</c:v>
                </c:pt>
              </c:numCache>
            </c:numRef>
          </c:val>
          <c:extLst>
            <c:ext xmlns:c16="http://schemas.microsoft.com/office/drawing/2014/chart" uri="{C3380CC4-5D6E-409C-BE32-E72D297353CC}">
              <c16:uniqueId val="{00000002-551F-4801-8475-F48B46A7A85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0.08</c:v>
                </c:pt>
                <c:pt idx="4">
                  <c:v>#N/A</c:v>
                </c:pt>
                <c:pt idx="5">
                  <c:v>7.0000000000000007E-2</c:v>
                </c:pt>
                <c:pt idx="6">
                  <c:v>#N/A</c:v>
                </c:pt>
                <c:pt idx="7">
                  <c:v>0.12</c:v>
                </c:pt>
                <c:pt idx="8">
                  <c:v>#N/A</c:v>
                </c:pt>
                <c:pt idx="9">
                  <c:v>0.15</c:v>
                </c:pt>
              </c:numCache>
            </c:numRef>
          </c:val>
          <c:extLst>
            <c:ext xmlns:c16="http://schemas.microsoft.com/office/drawing/2014/chart" uri="{C3380CC4-5D6E-409C-BE32-E72D297353CC}">
              <c16:uniqueId val="{00000003-551F-4801-8475-F48B46A7A85E}"/>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0.28000000000000003</c:v>
                </c:pt>
                <c:pt idx="2">
                  <c:v>#N/A</c:v>
                </c:pt>
                <c:pt idx="3">
                  <c:v>0.16</c:v>
                </c:pt>
                <c:pt idx="4">
                  <c:v>#N/A</c:v>
                </c:pt>
                <c:pt idx="5">
                  <c:v>0.8</c:v>
                </c:pt>
                <c:pt idx="6">
                  <c:v>#N/A</c:v>
                </c:pt>
                <c:pt idx="7">
                  <c:v>0.44</c:v>
                </c:pt>
                <c:pt idx="8">
                  <c:v>#N/A</c:v>
                </c:pt>
                <c:pt idx="9">
                  <c:v>0.34</c:v>
                </c:pt>
              </c:numCache>
            </c:numRef>
          </c:val>
          <c:extLst>
            <c:ext xmlns:c16="http://schemas.microsoft.com/office/drawing/2014/chart" uri="{C3380CC4-5D6E-409C-BE32-E72D297353CC}">
              <c16:uniqueId val="{00000004-551F-4801-8475-F48B46A7A85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6.81</c:v>
                </c:pt>
                <c:pt idx="2">
                  <c:v>#N/A</c:v>
                </c:pt>
                <c:pt idx="3">
                  <c:v>6.61</c:v>
                </c:pt>
                <c:pt idx="4">
                  <c:v>#N/A</c:v>
                </c:pt>
                <c:pt idx="5">
                  <c:v>5.97</c:v>
                </c:pt>
                <c:pt idx="6">
                  <c:v>#N/A</c:v>
                </c:pt>
                <c:pt idx="7">
                  <c:v>2.74</c:v>
                </c:pt>
                <c:pt idx="8">
                  <c:v>#N/A</c:v>
                </c:pt>
                <c:pt idx="9">
                  <c:v>0.83</c:v>
                </c:pt>
              </c:numCache>
            </c:numRef>
          </c:val>
          <c:extLst>
            <c:ext xmlns:c16="http://schemas.microsoft.com/office/drawing/2014/chart" uri="{C3380CC4-5D6E-409C-BE32-E72D297353CC}">
              <c16:uniqueId val="{00000005-551F-4801-8475-F48B46A7A85E}"/>
            </c:ext>
          </c:extLst>
        </c:ser>
        <c:ser>
          <c:idx val="6"/>
          <c:order val="6"/>
          <c:tx>
            <c:strRef>
              <c:f>データシート!$A$33</c:f>
              <c:strCache>
                <c:ptCount val="1"/>
                <c:pt idx="0">
                  <c:v>犬山城費特別会計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0.73</c:v>
                </c:pt>
                <c:pt idx="2">
                  <c:v>#N/A</c:v>
                </c:pt>
                <c:pt idx="3">
                  <c:v>0.77</c:v>
                </c:pt>
                <c:pt idx="4">
                  <c:v>#N/A</c:v>
                </c:pt>
                <c:pt idx="5">
                  <c:v>0.53</c:v>
                </c:pt>
                <c:pt idx="6">
                  <c:v>#N/A</c:v>
                </c:pt>
                <c:pt idx="7">
                  <c:v>0.87</c:v>
                </c:pt>
                <c:pt idx="8">
                  <c:v>#N/A</c:v>
                </c:pt>
                <c:pt idx="9">
                  <c:v>0.89</c:v>
                </c:pt>
              </c:numCache>
            </c:numRef>
          </c:val>
          <c:extLst>
            <c:ext xmlns:c16="http://schemas.microsoft.com/office/drawing/2014/chart" uri="{C3380CC4-5D6E-409C-BE32-E72D297353CC}">
              <c16:uniqueId val="{00000006-551F-4801-8475-F48B46A7A85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c:v>
                </c:pt>
                <c:pt idx="2">
                  <c:v>#N/A</c:v>
                </c:pt>
                <c:pt idx="3">
                  <c:v>2.21</c:v>
                </c:pt>
                <c:pt idx="4">
                  <c:v>#N/A</c:v>
                </c:pt>
                <c:pt idx="5">
                  <c:v>3.25</c:v>
                </c:pt>
                <c:pt idx="6">
                  <c:v>#N/A</c:v>
                </c:pt>
                <c:pt idx="7">
                  <c:v>3.06</c:v>
                </c:pt>
                <c:pt idx="8">
                  <c:v>#N/A</c:v>
                </c:pt>
                <c:pt idx="9">
                  <c:v>2.21</c:v>
                </c:pt>
              </c:numCache>
            </c:numRef>
          </c:val>
          <c:extLst>
            <c:ext xmlns:c16="http://schemas.microsoft.com/office/drawing/2014/chart" uri="{C3380CC4-5D6E-409C-BE32-E72D297353CC}">
              <c16:uniqueId val="{00000007-551F-4801-8475-F48B46A7A8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8.6199999999999992</c:v>
                </c:pt>
                <c:pt idx="2">
                  <c:v>#N/A</c:v>
                </c:pt>
                <c:pt idx="3">
                  <c:v>7.61</c:v>
                </c:pt>
                <c:pt idx="4">
                  <c:v>#N/A</c:v>
                </c:pt>
                <c:pt idx="5">
                  <c:v>7.93</c:v>
                </c:pt>
                <c:pt idx="6">
                  <c:v>#N/A</c:v>
                </c:pt>
                <c:pt idx="7">
                  <c:v>5.87</c:v>
                </c:pt>
                <c:pt idx="8">
                  <c:v>#N/A</c:v>
                </c:pt>
                <c:pt idx="9">
                  <c:v>7.11</c:v>
                </c:pt>
              </c:numCache>
            </c:numRef>
          </c:val>
          <c:extLst>
            <c:ext xmlns:c16="http://schemas.microsoft.com/office/drawing/2014/chart" uri="{C3380CC4-5D6E-409C-BE32-E72D297353CC}">
              <c16:uniqueId val="{00000008-551F-4801-8475-F48B46A7A85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7.86</c:v>
                </c:pt>
                <c:pt idx="2">
                  <c:v>#N/A</c:v>
                </c:pt>
                <c:pt idx="3">
                  <c:v>7.79</c:v>
                </c:pt>
                <c:pt idx="4">
                  <c:v>#N/A</c:v>
                </c:pt>
                <c:pt idx="5">
                  <c:v>8.09</c:v>
                </c:pt>
                <c:pt idx="6">
                  <c:v>#N/A</c:v>
                </c:pt>
                <c:pt idx="7">
                  <c:v>7.93</c:v>
                </c:pt>
                <c:pt idx="8">
                  <c:v>#N/A</c:v>
                </c:pt>
                <c:pt idx="9">
                  <c:v>7.96</c:v>
                </c:pt>
              </c:numCache>
            </c:numRef>
          </c:val>
          <c:extLst>
            <c:ext xmlns:c16="http://schemas.microsoft.com/office/drawing/2014/chart" uri="{C3380CC4-5D6E-409C-BE32-E72D297353CC}">
              <c16:uniqueId val="{00000009-551F-4801-8475-F48B46A7A8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2265</c:v>
                </c:pt>
                <c:pt idx="5">
                  <c:v>2046</c:v>
                </c:pt>
                <c:pt idx="8">
                  <c:v>2098</c:v>
                </c:pt>
                <c:pt idx="11">
                  <c:v>2175</c:v>
                </c:pt>
                <c:pt idx="14">
                  <c:v>2247</c:v>
                </c:pt>
              </c:numCache>
            </c:numRef>
          </c:val>
          <c:extLst>
            <c:ext xmlns:c16="http://schemas.microsoft.com/office/drawing/2014/chart" uri="{C3380CC4-5D6E-409C-BE32-E72D297353CC}">
              <c16:uniqueId val="{00000000-2EA7-4B99-B37F-064F74D47A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A7-4B99-B37F-064F74D47A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43</c:v>
                </c:pt>
                <c:pt idx="3">
                  <c:v>5</c:v>
                </c:pt>
                <c:pt idx="6">
                  <c:v>5</c:v>
                </c:pt>
                <c:pt idx="9">
                  <c:v>5</c:v>
                </c:pt>
                <c:pt idx="12">
                  <c:v>5</c:v>
                </c:pt>
              </c:numCache>
            </c:numRef>
          </c:val>
          <c:extLst>
            <c:ext xmlns:c16="http://schemas.microsoft.com/office/drawing/2014/chart" uri="{C3380CC4-5D6E-409C-BE32-E72D297353CC}">
              <c16:uniqueId val="{00000002-2EA7-4B99-B37F-064F74D47A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3-2EA7-4B99-B37F-064F74D47A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779</c:v>
                </c:pt>
                <c:pt idx="3">
                  <c:v>794</c:v>
                </c:pt>
                <c:pt idx="6">
                  <c:v>810</c:v>
                </c:pt>
                <c:pt idx="9">
                  <c:v>694</c:v>
                </c:pt>
                <c:pt idx="12">
                  <c:v>760</c:v>
                </c:pt>
              </c:numCache>
            </c:numRef>
          </c:val>
          <c:extLst>
            <c:ext xmlns:c16="http://schemas.microsoft.com/office/drawing/2014/chart" uri="{C3380CC4-5D6E-409C-BE32-E72D297353CC}">
              <c16:uniqueId val="{00000004-2EA7-4B99-B37F-064F74D47A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A7-4B99-B37F-064F74D47A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A7-4B99-B37F-064F74D47A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1828</c:v>
                </c:pt>
                <c:pt idx="3">
                  <c:v>1785</c:v>
                </c:pt>
                <c:pt idx="6">
                  <c:v>1935</c:v>
                </c:pt>
                <c:pt idx="9">
                  <c:v>2095</c:v>
                </c:pt>
                <c:pt idx="12">
                  <c:v>2160</c:v>
                </c:pt>
              </c:numCache>
            </c:numRef>
          </c:val>
          <c:extLst>
            <c:ext xmlns:c16="http://schemas.microsoft.com/office/drawing/2014/chart" uri="{C3380CC4-5D6E-409C-BE32-E72D297353CC}">
              <c16:uniqueId val="{00000007-2EA7-4B99-B37F-064F74D47A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388</c:v>
                </c:pt>
                <c:pt idx="2">
                  <c:v>#N/A</c:v>
                </c:pt>
                <c:pt idx="3">
                  <c:v>#N/A</c:v>
                </c:pt>
                <c:pt idx="4">
                  <c:v>540</c:v>
                </c:pt>
                <c:pt idx="5">
                  <c:v>#N/A</c:v>
                </c:pt>
                <c:pt idx="6">
                  <c:v>#N/A</c:v>
                </c:pt>
                <c:pt idx="7">
                  <c:v>653</c:v>
                </c:pt>
                <c:pt idx="8">
                  <c:v>#N/A</c:v>
                </c:pt>
                <c:pt idx="9">
                  <c:v>#N/A</c:v>
                </c:pt>
                <c:pt idx="10">
                  <c:v>619</c:v>
                </c:pt>
                <c:pt idx="11">
                  <c:v>#N/A</c:v>
                </c:pt>
                <c:pt idx="12">
                  <c:v>#N/A</c:v>
                </c:pt>
                <c:pt idx="13">
                  <c:v>678</c:v>
                </c:pt>
                <c:pt idx="14">
                  <c:v>#N/A</c:v>
                </c:pt>
              </c:numCache>
            </c:numRef>
          </c:val>
          <c:smooth val="0"/>
          <c:extLst>
            <c:ext xmlns:c16="http://schemas.microsoft.com/office/drawing/2014/chart" uri="{C3380CC4-5D6E-409C-BE32-E72D297353CC}">
              <c16:uniqueId val="{00000008-2EA7-4B99-B37F-064F74D47A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18886</c:v>
                </c:pt>
                <c:pt idx="5">
                  <c:v>18986</c:v>
                </c:pt>
                <c:pt idx="8">
                  <c:v>18745</c:v>
                </c:pt>
                <c:pt idx="11">
                  <c:v>18472</c:v>
                </c:pt>
                <c:pt idx="14">
                  <c:v>18305</c:v>
                </c:pt>
              </c:numCache>
            </c:numRef>
          </c:val>
          <c:extLst>
            <c:ext xmlns:c16="http://schemas.microsoft.com/office/drawing/2014/chart" uri="{C3380CC4-5D6E-409C-BE32-E72D297353CC}">
              <c16:uniqueId val="{00000000-3DBC-4DB4-B9FF-DD0B9A98D9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5918</c:v>
                </c:pt>
                <c:pt idx="5">
                  <c:v>5356</c:v>
                </c:pt>
                <c:pt idx="8">
                  <c:v>5344</c:v>
                </c:pt>
                <c:pt idx="11">
                  <c:v>4923</c:v>
                </c:pt>
                <c:pt idx="14">
                  <c:v>4545</c:v>
                </c:pt>
              </c:numCache>
            </c:numRef>
          </c:val>
          <c:extLst>
            <c:ext xmlns:c16="http://schemas.microsoft.com/office/drawing/2014/chart" uri="{C3380CC4-5D6E-409C-BE32-E72D297353CC}">
              <c16:uniqueId val="{00000001-3DBC-4DB4-B9FF-DD0B9A98D9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3318</c:v>
                </c:pt>
                <c:pt idx="5">
                  <c:v>3627</c:v>
                </c:pt>
                <c:pt idx="8">
                  <c:v>3806</c:v>
                </c:pt>
                <c:pt idx="11">
                  <c:v>5034</c:v>
                </c:pt>
                <c:pt idx="14">
                  <c:v>5555</c:v>
                </c:pt>
              </c:numCache>
            </c:numRef>
          </c:val>
          <c:extLst>
            <c:ext xmlns:c16="http://schemas.microsoft.com/office/drawing/2014/chart" uri="{C3380CC4-5D6E-409C-BE32-E72D297353CC}">
              <c16:uniqueId val="{00000002-3DBC-4DB4-B9FF-DD0B9A98D9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BC-4DB4-B9FF-DD0B9A98D9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BC-4DB4-B9FF-DD0B9A98D9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223</c:v>
                </c:pt>
                <c:pt idx="3">
                  <c:v>0</c:v>
                </c:pt>
                <c:pt idx="6">
                  <c:v>0</c:v>
                </c:pt>
                <c:pt idx="9">
                  <c:v>0</c:v>
                </c:pt>
                <c:pt idx="12">
                  <c:v>0</c:v>
                </c:pt>
              </c:numCache>
            </c:numRef>
          </c:val>
          <c:extLst>
            <c:ext xmlns:c16="http://schemas.microsoft.com/office/drawing/2014/chart" uri="{C3380CC4-5D6E-409C-BE32-E72D297353CC}">
              <c16:uniqueId val="{00000005-3DBC-4DB4-B9FF-DD0B9A98D9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2935</c:v>
                </c:pt>
                <c:pt idx="3">
                  <c:v>2889</c:v>
                </c:pt>
                <c:pt idx="6">
                  <c:v>2906</c:v>
                </c:pt>
                <c:pt idx="9">
                  <c:v>2913</c:v>
                </c:pt>
                <c:pt idx="12">
                  <c:v>2895</c:v>
                </c:pt>
              </c:numCache>
            </c:numRef>
          </c:val>
          <c:extLst>
            <c:ext xmlns:c16="http://schemas.microsoft.com/office/drawing/2014/chart" uri="{C3380CC4-5D6E-409C-BE32-E72D297353CC}">
              <c16:uniqueId val="{00000006-3DBC-4DB4-B9FF-DD0B9A98D9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2</c:v>
                </c:pt>
                <c:pt idx="6">
                  <c:v>0</c:v>
                </c:pt>
                <c:pt idx="9">
                  <c:v>0</c:v>
                </c:pt>
                <c:pt idx="12">
                  <c:v>0</c:v>
                </c:pt>
              </c:numCache>
            </c:numRef>
          </c:val>
          <c:extLst>
            <c:ext xmlns:c16="http://schemas.microsoft.com/office/drawing/2014/chart" uri="{C3380CC4-5D6E-409C-BE32-E72D297353CC}">
              <c16:uniqueId val="{00000007-3DBC-4DB4-B9FF-DD0B9A98D9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7962</c:v>
                </c:pt>
                <c:pt idx="3">
                  <c:v>7665</c:v>
                </c:pt>
                <c:pt idx="6">
                  <c:v>7585</c:v>
                </c:pt>
                <c:pt idx="9">
                  <c:v>6984</c:v>
                </c:pt>
                <c:pt idx="12">
                  <c:v>6509</c:v>
                </c:pt>
              </c:numCache>
            </c:numRef>
          </c:val>
          <c:extLst>
            <c:ext xmlns:c16="http://schemas.microsoft.com/office/drawing/2014/chart" uri="{C3380CC4-5D6E-409C-BE32-E72D297353CC}">
              <c16:uniqueId val="{00000008-3DBC-4DB4-B9FF-DD0B9A98D9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61</c:v>
                </c:pt>
                <c:pt idx="3">
                  <c:v>577</c:v>
                </c:pt>
                <c:pt idx="6">
                  <c:v>323</c:v>
                </c:pt>
                <c:pt idx="9">
                  <c:v>90</c:v>
                </c:pt>
                <c:pt idx="12">
                  <c:v>85</c:v>
                </c:pt>
              </c:numCache>
            </c:numRef>
          </c:val>
          <c:extLst>
            <c:ext xmlns:c16="http://schemas.microsoft.com/office/drawing/2014/chart" uri="{C3380CC4-5D6E-409C-BE32-E72D297353CC}">
              <c16:uniqueId val="{00000009-3DBC-4DB4-B9FF-DD0B9A98D9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19691</c:v>
                </c:pt>
                <c:pt idx="3">
                  <c:v>20563</c:v>
                </c:pt>
                <c:pt idx="6">
                  <c:v>20229</c:v>
                </c:pt>
                <c:pt idx="9">
                  <c:v>19665</c:v>
                </c:pt>
                <c:pt idx="12">
                  <c:v>19361</c:v>
                </c:pt>
              </c:numCache>
            </c:numRef>
          </c:val>
          <c:extLst>
            <c:ext xmlns:c16="http://schemas.microsoft.com/office/drawing/2014/chart" uri="{C3380CC4-5D6E-409C-BE32-E72D297353CC}">
              <c16:uniqueId val="{0000000A-3DBC-4DB4-B9FF-DD0B9A98D9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2755</c:v>
                </c:pt>
                <c:pt idx="2">
                  <c:v>#N/A</c:v>
                </c:pt>
                <c:pt idx="3">
                  <c:v>#N/A</c:v>
                </c:pt>
                <c:pt idx="4">
                  <c:v>3727</c:v>
                </c:pt>
                <c:pt idx="5">
                  <c:v>#N/A</c:v>
                </c:pt>
                <c:pt idx="6">
                  <c:v>#N/A</c:v>
                </c:pt>
                <c:pt idx="7">
                  <c:v>3148</c:v>
                </c:pt>
                <c:pt idx="8">
                  <c:v>#N/A</c:v>
                </c:pt>
                <c:pt idx="9">
                  <c:v>#N/A</c:v>
                </c:pt>
                <c:pt idx="10">
                  <c:v>1223</c:v>
                </c:pt>
                <c:pt idx="11">
                  <c:v>#N/A</c:v>
                </c:pt>
                <c:pt idx="12">
                  <c:v>#N/A</c:v>
                </c:pt>
                <c:pt idx="13">
                  <c:v>446</c:v>
                </c:pt>
                <c:pt idx="14">
                  <c:v>#N/A</c:v>
                </c:pt>
              </c:numCache>
            </c:numRef>
          </c:val>
          <c:smooth val="0"/>
          <c:extLst>
            <c:ext xmlns:c16="http://schemas.microsoft.com/office/drawing/2014/chart" uri="{C3380CC4-5D6E-409C-BE32-E72D297353CC}">
              <c16:uniqueId val="{0000000B-3DBC-4DB4-B9FF-DD0B9A98D9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1573</c:v>
                </c:pt>
                <c:pt idx="1">
                  <c:v>1754</c:v>
                </c:pt>
                <c:pt idx="2">
                  <c:v>1843</c:v>
                </c:pt>
              </c:numCache>
            </c:numRef>
          </c:val>
          <c:extLst>
            <c:ext xmlns:c16="http://schemas.microsoft.com/office/drawing/2014/chart" uri="{C3380CC4-5D6E-409C-BE32-E72D297353CC}">
              <c16:uniqueId val="{00000000-EE30-461D-8741-612F382BCA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E30-461D-8741-612F382BCA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1679</c:v>
                </c:pt>
                <c:pt idx="1">
                  <c:v>2010</c:v>
                </c:pt>
                <c:pt idx="2">
                  <c:v>2296</c:v>
                </c:pt>
              </c:numCache>
            </c:numRef>
          </c:val>
          <c:extLst>
            <c:ext xmlns:c16="http://schemas.microsoft.com/office/drawing/2014/chart" uri="{C3380CC4-5D6E-409C-BE32-E72D297353CC}">
              <c16:uniqueId val="{00000002-EE30-461D-8741-612F382BCA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{7C59AC20-09ED-463E-82A5-8F87310A5F97}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FFB-4F68-99E7-AF4FAB6D24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{F3CD5023-C77F-4414-BA92-928A84E07BBD}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FB-4F68-99E7-AF4FAB6D24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{86193124-AD8A-4D9C-9878-7A61475E756F}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FB-4F68-99E7-AF4FAB6D24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{062EA36E-6523-4EA8-BF65-C78D003A1F8E}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FB-4F68-99E7-AF4FAB6D24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{E4C9FAD4-BA2D-4FAC-B924-C86D6C1D1F33}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FB-4F68-99E7-AF4FAB6D248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{B8FBB34B-3C86-4F14-99A2-3C99D0DB247D}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FFB-4F68-99E7-AF4FAB6D248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{60779DD4-4F58-4119-936A-8924B594470C}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FFB-4F68-99E7-AF4FAB6D248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{608F8ECC-7C73-4522-838C-EFB896E54D52}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FFB-4F68-99E7-AF4FAB6D248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{3C3FDF67-5D9F-4DE4-9D06-B9D68CE81B6F}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FFB-4F68-99E7-AF4FAB6D24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57.8</c:v>
                </c:pt>
                <c:pt idx="16">
                  <c:v>58.2</c:v>
                </c:pt>
                <c:pt idx="24">
                  <c:v>59.9</c:v>
                </c:pt>
              </c:numCache>
            </c:numRef>
          </c:xVal>
          <c:yVal>
            <c:numRef>
              <c:f>公会計指標分析・財政指標組合せ分析表!$BP$51:$DC$51</c:f>
              <c:numCache>
                <c:formatCode>#,##0.0;"▲ "#,##0.0</c:formatCode>
                <c:ptCount val="40"/>
                <c:pt idx="8">
                  <c:v>29.2</c:v>
                </c:pt>
                <c:pt idx="16">
                  <c:v>24.7</c:v>
                </c:pt>
                <c:pt idx="24">
                  <c:v>9.5</c:v>
                </c:pt>
              </c:numCache>
            </c:numRef>
          </c:yVal>
          <c:smooth val="0"/>
          <c:extLst>
            <c:ext xmlns:c16="http://schemas.microsoft.com/office/drawing/2014/chart" uri="{C3380CC4-5D6E-409C-BE32-E72D297353CC}">
              <c16:uniqueId val="{00000009-2FFB-4F68-99E7-AF4FAB6D24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{B2A71E36-0400-448C-9EE0-AB5C129620F8}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FFB-4F68-99E7-AF4FAB6D24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{5C143F32-BBDF-4F84-A991-CDC0BFB939D8}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FB-4F68-99E7-AF4FAB6D24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{6E384307-983C-46A9-8B33-04C65D13D4DE}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FB-4F68-99E7-AF4FAB6D24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{B5E346B2-F056-4EF3-AAD1-05A095069EDA}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FB-4F68-99E7-AF4FAB6D24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{FB36F413-A002-434D-937A-8DF2D1A9A715}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FB-4F68-99E7-AF4FAB6D248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{78F0F570-2EB3-4307-B8C3-AF578556F044}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FFB-4F68-99E7-AF4FAB6D248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{538A960C-993E-4C5C-B1BF-5CBB16A3E727}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FFB-4F68-99E7-AF4FAB6D248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{BCF8D164-D640-4E9B-A8B5-DB71FD40B51C}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FFB-4F68-99E7-AF4FAB6D248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{4C41E1D7-E7DF-479A-93D8-810E34644403}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FFB-4F68-99E7-AF4FAB6D24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numCache>
            </c:numRef>
          </c:xVal>
          <c:yVal>
            <c:numRef>
              <c:f>公会計指標分析・財政指標組合せ分析表!$BP$55:$DC$55</c:f>
              <c:numCache>
                <c:formatCode>#,##0.0;"▲ "#,##0.0</c:formatCode>
                <c:ptCount val="40"/>
                <c:pt idx="8">
                  <c:v>37.299999999999997</c:v>
                </c:pt>
                <c:pt idx="16">
                  <c:v>33.1</c:v>
                </c:pt>
                <c:pt idx="24">
                  <c:v>31.3</c:v>
                </c:pt>
              </c:numCache>
            </c:numRef>
          </c:yVal>
          <c:smooth val="0"/>
          <c:extLst>
            <c:ext xmlns:c16="http://schemas.microsoft.com/office/drawing/2014/chart" uri="{C3380CC4-5D6E-409C-BE32-E72D297353CC}">
              <c16:uniqueId val="{00000013-2FFB-4F68-99E7-AF4FAB6D248E}"/>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{AC8EAF3D-81C3-492D-BADC-7E5585B06E5A}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41-462B-A2E8-9FFA03ADD7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{9C1627CA-6369-4D39-9E1E-81507D5F4041}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41-462B-A2E8-9FFA03ADD7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{29AED369-74DB-4DDB-A7E9-C2C60C5A5192}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41-462B-A2E8-9FFA03ADD7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{8CF3607D-DCA2-493C-BDA1-3E439D8CA092}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41-462B-A2E8-9FFA03ADD7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{A577D2C5-1E63-4DB9-A3D8-B7768A461B4D}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41-462B-A2E8-9FFA03ADD7D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{1370EF0C-7246-4CB9-95CA-6B42DAAF824C}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41-462B-A2E8-9FFA03ADD7D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{08D63A6A-9AAA-48C7-8320-F95AB5234024}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41-462B-A2E8-9FFA03ADD7D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{745CF000-EC34-4C24-A462-799661B7E962}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41-462B-A2E8-9FFA03ADD7D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{A86EF5C6-9FA8-4B5A-AB8D-D2BF8DAA6C9B}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41-462B-A2E8-9FFA03ADD7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4.2</c:v>
                </c:pt>
                <c:pt idx="16">
                  <c:v>4.0999999999999996</c:v>
                </c:pt>
                <c:pt idx="24">
                  <c:v>4.7</c:v>
                </c:pt>
                <c:pt idx="32">
                  <c:v>5</c:v>
                </c:pt>
              </c:numCache>
            </c:numRef>
          </c:xVal>
          <c:yVal>
            <c:numRef>
              <c:f>公会計指標分析・財政指標組合せ分析表!$BP$73:$DC$73</c:f>
              <c:numCache>
                <c:formatCode>#,##0.0;"▲ "#,##0.0</c:formatCode>
                <c:ptCount val="40"/>
                <c:pt idx="0">
                  <c:v>22.3</c:v>
                </c:pt>
                <c:pt idx="8">
                  <c:v>29.2</c:v>
                </c:pt>
                <c:pt idx="16">
                  <c:v>24.7</c:v>
                </c:pt>
                <c:pt idx="24">
                  <c:v>9.5</c:v>
                </c:pt>
                <c:pt idx="32">
                  <c:v>3.3</c:v>
                </c:pt>
              </c:numCache>
            </c:numRef>
          </c:yVal>
          <c:smooth val="0"/>
          <c:extLst>
            <c:ext xmlns:c16="http://schemas.microsoft.com/office/drawing/2014/chart" uri="{C3380CC4-5D6E-409C-BE32-E72D297353CC}">
              <c16:uniqueId val="{00000009-4C41-462B-A2E8-9FFA03ADD7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{42FB841C-6132-4685-B7D7-7D3AAE939A00}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41-462B-A2E8-9FFA03ADD7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{3201D1D2-1A81-4A5C-A4C1-D4B4F74C954E}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41-462B-A2E8-9FFA03ADD7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{F851B777-1ABB-43EA-9022-1BADBC8945BC}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41-462B-A2E8-9FFA03ADD7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{0CF33B09-0B46-4BE8-A6E6-6939A154C11E}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41-462B-A2E8-9FFA03ADD7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{41D4C87D-57B0-4A9B-A7E6-CC5408545780}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41-462B-A2E8-9FFA03ADD7D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{C257B37D-8191-44F7-9231-5E00BA80C359}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41-462B-A2E8-9FFA03ADD7D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{22135BA7-E85C-4697-A38A-6BF08ADDAA31}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41-462B-A2E8-9FFA03ADD7D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{08D8483D-4844-4FC2-B18E-50B63250661D}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41-462B-A2E8-9FFA03ADD7D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{6523CC55-D086-4BEC-90A0-739EC06591CD}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41-462B-A2E8-9FFA03ADD7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4C41-462B-A2E8-9FFA03ADD7D7}"/>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実質公債費比率の分子の数値は、平成</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増加の</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主な要因としては、以下のことが挙げられる。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元利償還金は、近年実施した大規模な事業に係る市債の償還開始分により、</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また、</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についても</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雨水幹線整備</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に係る</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繰入金の増加などにより</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億円の増加となった</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一方、</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算入公債費等は、平成</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年度に発行した臨時財政対策債等の償還開始により</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財政措置のある市債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活用や、償還年数の検討により公債費の平準化を図るなどして</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、安定した財政基盤になるよう努める。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将来負担比率の分子の数値は平成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億円の減少となった。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主な要因としては、一般会計等に係る地方債</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現在高の減少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下水道事業債の現在高減少による公営企業債等繰入見込額の減少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が挙げられる。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将来負担額のうち、地方債残高については地方債の新規発行額の抑制により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一方、</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充当可能財源等では、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ふるさと納税の増加によるふるさと犬山応援基金の増加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を始め充当可能基金残高が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財政措置のある市債の活用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や、財政調整基金残高を標準財政規模比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％以上を常時維持することで充当可能財源を確保し、健全な財政運営に努める。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コミュニティバスの更新のため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公共交通網整備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一方、ふるさと納税の増加により「ふるさと犬山応援基金」の残高が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億円増加したこと、決算剰余金の積立て等により財政調整基金が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億円増加したこと、「広域ごみ処理施設整備基金」に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短期的には「広域ごみ処理施設整備基金」や「ふるさと犬山応援基金」への積立てにより増加する見込みだが、各基金で取崩し予定があるため、長期的には減少する見込みである。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主なもの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・楽田小学校体育館等整備基金：楽田小学校整備事業に充てるため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取り崩す予定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・広域ごみ処理施設整備基金：新広域ごみ処理施設（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月稼働目標）建設費用に充てるため今後取り崩す予定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・ふるさと犬山応援基金：ふるさと納税（寄附金）を積み立てた翌年度又は翌々年度に寄附者の意向に沿った事業に充てるために取り崩す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・公共施設等管理基金：福祉会館の解体などに充てるためを取り崩す予定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・広域ごみ処理施設整備基金：適正で安全なごみ処理を維持していくため、既存のごみ処理施設の老朽化に伴い新たに一部事務組合により建設を進めている広域ごみ処理施設の整備等に充てる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・ふるさと犬山応援基金：ふるさと納税（寄附金）を基金に積立て、寄附者の意向を反映した事業の推進を図る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・楽田小学校体育館等整備基金：犬山市立楽田小学校の体育館等の整備費に充てる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・公共施設等管理基金：犬山市の保有する公共施設等（建物、土地その他の公有財産）を適切に管理し、及びその活用を推進する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・健康市民づくり基金：市民の健康づくりの推進に資するために必要な事業の経費の財源に充てる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・広域ごみ処理施設整備基金：新広域ごみ処理施設の建設（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月稼働目標）に向け、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億円（家庭系可燃ごみ処理手数料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万円、塵芥処理手数料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万円、一般財源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27,187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万円）を積み立てたため増加</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月分）を寄付者の意向に沿った事業に充てるために取り崩したが、新たに受けた寄附金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月分）を積み立てたため、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公共交通網</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コミュニティバスの更新</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億円を取り崩したため減少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億円程度を積立て、新広域ごみ処理施設（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月稼働目標）の建設時期における一部事務組合への負担金に充当予定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・楽田小学校体育館等整備基金：楽田小学校整備事業に伴い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年度までに全額取り崩す予定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億円減少したが、取崩額が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年度当初予算の財源補てんのために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小中学校への空調設置など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の補正予算の財源補てんのために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億円を取り崩した一方、前年度決算剰余金の財政調整基金への積立て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地方交付税交付額の増加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や不用額の減額補正により発生した一般財源の剰余金を財政調整基金に積み立てたことにより、合計で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億円）を常時確保できるように努めることとしている。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利息の積み立てにより微増しているが、百万円単位での増減はない。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億円取り崩して市債の償還に充てており、近年はその残額の運用収益を積み立てている。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市場公募債を発行する場合には使途が限定されたこの基金への積み立てが想定されるが当該市債を発行する予定はなく、活用の予定はないため、最低限の管理として利息の積み立てを行う。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年度決算においては、有形固定資産減価償却率は類似団体平均を上回った。</a:t>
          </a:r>
        </a:p>
        <a:p>
          <a:r>
            <a:rPr kumimoji="1" lang="ja-JP" altLang="en-US" sz="1000">
              <a:latin typeface="ＭＳ Ｐゴシック" panose="020B0600070205080204" pitchFamily="50" charset="-128"/>
              <a:ea typeface="ＭＳ Ｐゴシック" panose="020B0600070205080204" pitchFamily="50" charset="-128"/>
            </a:rPr>
            <a:t>　当市では、公共施設等総合管理計画において、全公共建築物の施設量（延床面積）の</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を削減することを目標とし、統廃合等による積極的な施設マネジメントを行うとしており、次世代に引き継ぐものについても、施設の長寿命化を目指し、計画的な修理や改修を行っていく予定である。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81" name="楕円 80"/>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139428</xdr:rowOff>
    </xdr:from>
    <xdr:to>
      <xdr:col>15</xdr:col>
      <xdr:colOff>187325</xdr:colOff>
      <xdr:row>30</xdr:row>
      <xdr:rowOff>69578</xdr:rowOff>
    </xdr:to>
    <xdr:sp macro="" textlink="">
      <xdr:nvSpPr>
        <xdr:cNvPr id="82" name="楕円 81"/>
        <xdr:cNvSpPr/>
      </xdr:nvSpPr>
      <xdr:spPr>
        <a:xfrm>
          <a:off x="3238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18778</xdr:rowOff>
    </xdr:to>
    <xdr:cxnSp macro="">
      <xdr:nvCxnSpPr>
        <xdr:cNvPr id="83" name="直線コネクタ 82"/>
        <xdr:cNvCxnSpPr/>
      </xdr:nvCxnSpPr>
      <xdr:spPr>
        <a:xfrm flipV="1">
          <a:off x="3289300" y="588137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4" name="楕円 83"/>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18778</xdr:rowOff>
    </xdr:from>
    <xdr:to>
      <xdr:col>15</xdr:col>
      <xdr:colOff>136525</xdr:colOff>
      <xdr:row>30</xdr:row>
      <xdr:rowOff>31115</xdr:rowOff>
    </xdr:to>
    <xdr:cxnSp macro="">
      <xdr:nvCxnSpPr>
        <xdr:cNvPr id="85" name="直線コネクタ 84"/>
        <xdr:cNvCxnSpPr/>
      </xdr:nvCxnSpPr>
      <xdr:spPr>
        <a:xfrm flipV="1">
          <a:off x="2527300" y="593380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6"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7"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88"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89" name="n_1main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86105</xdr:rowOff>
    </xdr:from>
    <xdr:ext cx="405111" cy="259045"/>
    <xdr:sp macro="" textlink="">
      <xdr:nvSpPr>
        <xdr:cNvPr id="90" name="n_2mainValue有形固定資産減価償却率"/>
        <xdr:cNvSpPr txBox="1"/>
      </xdr:nvSpPr>
      <xdr:spPr>
        <a:xfrm>
          <a:off x="3086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91" name="n_3mainValue有形固定資産減価償却率"/>
        <xdr:cNvSpPr txBox="1"/>
      </xdr:nvSpPr>
      <xdr:spPr>
        <a:xfrm>
          <a:off x="2324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年度決算においては、債務償還可能年数は類似団体平均を下回っている。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主な要因としては、地方債の新規発行額の抑制や大型事業の完了に伴う債務負担行為に基づく支出予定額が減少したこと等により、平成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年度と比較して将来負担額が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14.6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億円減少したこと、決算剰余金の積立て等により充当可能基金残高が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億円増加したこと等が考えられる。</a:t>
          </a:r>
        </a:p>
        <a:p>
          <a:r>
            <a:rPr kumimoji="1" lang="ja-JP" altLang="en-US" sz="1000">
              <a:latin typeface="ＭＳ Ｐゴシック" panose="020B0600070205080204" pitchFamily="50" charset="-128"/>
              <a:ea typeface="ＭＳ Ｐゴシック" panose="020B0600070205080204" pitchFamily="50" charset="-128"/>
            </a:rPr>
            <a:t>　今後も財政調整基金残高を標準財政規模比</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％以上を常時維持することで充当可能財源の確保に努めていく。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5"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33641</xdr:rowOff>
    </xdr:from>
    <xdr:to>
      <xdr:col>76</xdr:col>
      <xdr:colOff>73025</xdr:colOff>
      <xdr:row>31</xdr:row>
      <xdr:rowOff>135241</xdr:rowOff>
    </xdr:to>
    <xdr:sp macro="" textlink="">
      <xdr:nvSpPr>
        <xdr:cNvPr id="133" name="楕円 132"/>
        <xdr:cNvSpPr/>
      </xdr:nvSpPr>
      <xdr:spPr>
        <a:xfrm>
          <a:off x="14744700" y="61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12068</xdr:rowOff>
    </xdr:from>
    <xdr:ext cx="469744" cy="259045"/>
    <xdr:sp macro="" textlink="">
      <xdr:nvSpPr>
        <xdr:cNvPr id="134" name="債務償還比率該当値テキスト"/>
        <xdr:cNvSpPr txBox="1"/>
      </xdr:nvSpPr>
      <xdr:spPr>
        <a:xfrm>
          <a:off x="14846300" y="60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136603</xdr:rowOff>
    </xdr:from>
    <xdr:to>
      <xdr:col>72</xdr:col>
      <xdr:colOff>123825</xdr:colOff>
      <xdr:row>31</xdr:row>
      <xdr:rowOff>66753</xdr:rowOff>
    </xdr:to>
    <xdr:sp macro="" textlink="">
      <xdr:nvSpPr>
        <xdr:cNvPr id="135" name="楕円 134"/>
        <xdr:cNvSpPr/>
      </xdr:nvSpPr>
      <xdr:spPr>
        <a:xfrm>
          <a:off x="14033500" y="60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15953</xdr:rowOff>
    </xdr:from>
    <xdr:to>
      <xdr:col>76</xdr:col>
      <xdr:colOff>22225</xdr:colOff>
      <xdr:row>31</xdr:row>
      <xdr:rowOff>84441</xdr:rowOff>
    </xdr:to>
    <xdr:cxnSp macro="">
      <xdr:nvCxnSpPr>
        <xdr:cNvPr id="136" name="直線コネクタ 135"/>
        <xdr:cNvCxnSpPr/>
      </xdr:nvCxnSpPr>
      <xdr:spPr>
        <a:xfrm>
          <a:off x="14084300" y="6102428"/>
          <a:ext cx="7112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37"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57880</xdr:rowOff>
    </xdr:from>
    <xdr:ext cx="469744" cy="259045"/>
    <xdr:sp macro="" textlink="">
      <xdr:nvSpPr>
        <xdr:cNvPr id="138" name="n_1mainValue債務償還比率"/>
        <xdr:cNvSpPr txBox="1"/>
      </xdr:nvSpPr>
      <xdr:spPr>
        <a:xfrm>
          <a:off x="13836727" y="61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1" name="楕円 70"/>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72" name="楕円 71"/>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158115</xdr:rowOff>
    </xdr:to>
    <xdr:cxnSp macro="">
      <xdr:nvCxnSpPr>
        <xdr:cNvPr id="73" name="直線コネクタ 72"/>
        <xdr:cNvCxnSpPr/>
      </xdr:nvCxnSpPr>
      <xdr:spPr>
        <a:xfrm flipV="1">
          <a:off x="2908300" y="6471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4" name="楕円 73"/>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19050</xdr:rowOff>
    </xdr:to>
    <xdr:cxnSp macro="">
      <xdr:nvCxnSpPr>
        <xdr:cNvPr id="75" name="直線コネクタ 74"/>
        <xdr:cNvCxnSpPr/>
      </xdr:nvCxnSpPr>
      <xdr:spPr>
        <a:xfrm flipV="1">
          <a:off x="2019300" y="65017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6"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7"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78"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79" name="n_1mainValue【道路】&#10;有形固定資産減価償却率"/>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main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1" name="n_3mainValue【道路】&#10;有形固定資産減価償却率"/>
        <xdr:cNvSpPr txBox="1"/>
      </xdr:nvSpPr>
      <xdr:spPr>
        <a:xfrm>
          <a:off x="1816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162541</xdr:rowOff>
    </xdr:from>
    <xdr:to>
      <xdr:col>50</xdr:col>
      <xdr:colOff>165100</xdr:colOff>
      <xdr:row>41</xdr:row>
      <xdr:rowOff>92691</xdr:rowOff>
    </xdr:to>
    <xdr:sp macro="" textlink="">
      <xdr:nvSpPr>
        <xdr:cNvPr id="120" name="楕円 119"/>
        <xdr:cNvSpPr/>
      </xdr:nvSpPr>
      <xdr:spPr>
        <a:xfrm>
          <a:off x="9588500" y="7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162998</xdr:rowOff>
    </xdr:from>
    <xdr:to>
      <xdr:col>46</xdr:col>
      <xdr:colOff>38100</xdr:colOff>
      <xdr:row>41</xdr:row>
      <xdr:rowOff>93148</xdr:rowOff>
    </xdr:to>
    <xdr:sp macro="" textlink="">
      <xdr:nvSpPr>
        <xdr:cNvPr id="121" name="楕円 120"/>
        <xdr:cNvSpPr/>
      </xdr:nvSpPr>
      <xdr:spPr>
        <a:xfrm>
          <a:off x="8699500" y="7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41891</xdr:rowOff>
    </xdr:from>
    <xdr:to>
      <xdr:col>50</xdr:col>
      <xdr:colOff>114300</xdr:colOff>
      <xdr:row>41</xdr:row>
      <xdr:rowOff>42348</xdr:rowOff>
    </xdr:to>
    <xdr:cxnSp macro="">
      <xdr:nvCxnSpPr>
        <xdr:cNvPr id="122" name="直線コネクタ 121"/>
        <xdr:cNvCxnSpPr/>
      </xdr:nvCxnSpPr>
      <xdr:spPr>
        <a:xfrm flipV="1">
          <a:off x="8750300" y="70713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163360</xdr:rowOff>
    </xdr:from>
    <xdr:to>
      <xdr:col>41</xdr:col>
      <xdr:colOff>101600</xdr:colOff>
      <xdr:row>41</xdr:row>
      <xdr:rowOff>93510</xdr:rowOff>
    </xdr:to>
    <xdr:sp macro="" textlink="">
      <xdr:nvSpPr>
        <xdr:cNvPr id="123" name="楕円 122"/>
        <xdr:cNvSpPr/>
      </xdr:nvSpPr>
      <xdr:spPr>
        <a:xfrm>
          <a:off x="7810500" y="70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42348</xdr:rowOff>
    </xdr:from>
    <xdr:to>
      <xdr:col>45</xdr:col>
      <xdr:colOff>177800</xdr:colOff>
      <xdr:row>41</xdr:row>
      <xdr:rowOff>42710</xdr:rowOff>
    </xdr:to>
    <xdr:cxnSp macro="">
      <xdr:nvCxnSpPr>
        <xdr:cNvPr id="124" name="直線コネクタ 123"/>
        <xdr:cNvCxnSpPr/>
      </xdr:nvCxnSpPr>
      <xdr:spPr>
        <a:xfrm flipV="1">
          <a:off x="7861300" y="707179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5"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6"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7"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83818</xdr:rowOff>
    </xdr:from>
    <xdr:ext cx="469744" cy="259045"/>
    <xdr:sp macro="" textlink="">
      <xdr:nvSpPr>
        <xdr:cNvPr id="128" name="n_1mainValue【道路】&#10;一人当たり延長"/>
        <xdr:cNvSpPr txBox="1"/>
      </xdr:nvSpPr>
      <xdr:spPr>
        <a:xfrm>
          <a:off x="9391727" y="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84275</xdr:rowOff>
    </xdr:from>
    <xdr:ext cx="469744" cy="259045"/>
    <xdr:sp macro="" textlink="">
      <xdr:nvSpPr>
        <xdr:cNvPr id="129" name="n_2mainValue【道路】&#10;一人当たり延長"/>
        <xdr:cNvSpPr txBox="1"/>
      </xdr:nvSpPr>
      <xdr:spPr>
        <a:xfrm>
          <a:off x="8515427" y="7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84637</xdr:rowOff>
    </xdr:from>
    <xdr:ext cx="469744" cy="259045"/>
    <xdr:sp macro="" textlink="">
      <xdr:nvSpPr>
        <xdr:cNvPr id="130" name="n_3mainValue【道路】&#10;一人当たり延長"/>
        <xdr:cNvSpPr txBox="1"/>
      </xdr:nvSpPr>
      <xdr:spPr>
        <a:xfrm>
          <a:off x="7626427" y="71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70" name="楕円 169"/>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61595</xdr:rowOff>
    </xdr:from>
    <xdr:to>
      <xdr:col>15</xdr:col>
      <xdr:colOff>101600</xdr:colOff>
      <xdr:row>61</xdr:row>
      <xdr:rowOff>163195</xdr:rowOff>
    </xdr:to>
    <xdr:sp macro="" textlink="">
      <xdr:nvSpPr>
        <xdr:cNvPr id="171" name="楕円 170"/>
        <xdr:cNvSpPr/>
      </xdr:nvSpPr>
      <xdr:spPr>
        <a:xfrm>
          <a:off x="2857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112395</xdr:rowOff>
    </xdr:to>
    <xdr:cxnSp macro="">
      <xdr:nvCxnSpPr>
        <xdr:cNvPr id="172" name="直線コネクタ 171"/>
        <xdr:cNvCxnSpPr/>
      </xdr:nvCxnSpPr>
      <xdr:spPr>
        <a:xfrm flipV="1">
          <a:off x="2908300" y="104927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楕円 172"/>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112395</xdr:rowOff>
    </xdr:from>
    <xdr:to>
      <xdr:col>15</xdr:col>
      <xdr:colOff>50800</xdr:colOff>
      <xdr:row>61</xdr:row>
      <xdr:rowOff>135255</xdr:rowOff>
    </xdr:to>
    <xdr:cxnSp macro="">
      <xdr:nvCxnSpPr>
        <xdr:cNvPr id="174" name="直線コネクタ 173"/>
        <xdr:cNvCxnSpPr/>
      </xdr:nvCxnSpPr>
      <xdr:spPr>
        <a:xfrm flipV="1">
          <a:off x="2019300" y="10570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5"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6"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7"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78" name="n_1main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154322</xdr:rowOff>
    </xdr:from>
    <xdr:ext cx="405111" cy="259045"/>
    <xdr:sp macro="" textlink="">
      <xdr:nvSpPr>
        <xdr:cNvPr id="179" name="n_2mainValue【橋りょう・トンネル】&#10;有形固定資産減価償却率"/>
        <xdr:cNvSpPr txBox="1"/>
      </xdr:nvSpPr>
      <xdr:spPr>
        <a:xfrm>
          <a:off x="2705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80" name="n_3main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109382</xdr:rowOff>
    </xdr:from>
    <xdr:to>
      <xdr:col>50</xdr:col>
      <xdr:colOff>165100</xdr:colOff>
      <xdr:row>62</xdr:row>
      <xdr:rowOff>39532</xdr:rowOff>
    </xdr:to>
    <xdr:sp macro="" textlink="">
      <xdr:nvSpPr>
        <xdr:cNvPr id="217" name="楕円 216"/>
        <xdr:cNvSpPr/>
      </xdr:nvSpPr>
      <xdr:spPr>
        <a:xfrm>
          <a:off x="9588500" y="105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115330</xdr:rowOff>
    </xdr:from>
    <xdr:to>
      <xdr:col>46</xdr:col>
      <xdr:colOff>38100</xdr:colOff>
      <xdr:row>62</xdr:row>
      <xdr:rowOff>45480</xdr:rowOff>
    </xdr:to>
    <xdr:sp macro="" textlink="">
      <xdr:nvSpPr>
        <xdr:cNvPr id="218" name="楕円 217"/>
        <xdr:cNvSpPr/>
      </xdr:nvSpPr>
      <xdr:spPr>
        <a:xfrm>
          <a:off x="8699500" y="10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160182</xdr:rowOff>
    </xdr:from>
    <xdr:to>
      <xdr:col>50</xdr:col>
      <xdr:colOff>114300</xdr:colOff>
      <xdr:row>61</xdr:row>
      <xdr:rowOff>166130</xdr:rowOff>
    </xdr:to>
    <xdr:cxnSp macro="">
      <xdr:nvCxnSpPr>
        <xdr:cNvPr id="219" name="直線コネクタ 218"/>
        <xdr:cNvCxnSpPr/>
      </xdr:nvCxnSpPr>
      <xdr:spPr>
        <a:xfrm flipV="1">
          <a:off x="8750300" y="10618632"/>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119953</xdr:rowOff>
    </xdr:from>
    <xdr:to>
      <xdr:col>41</xdr:col>
      <xdr:colOff>101600</xdr:colOff>
      <xdr:row>62</xdr:row>
      <xdr:rowOff>50103</xdr:rowOff>
    </xdr:to>
    <xdr:sp macro="" textlink="">
      <xdr:nvSpPr>
        <xdr:cNvPr id="220" name="楕円 219"/>
        <xdr:cNvSpPr/>
      </xdr:nvSpPr>
      <xdr:spPr>
        <a:xfrm>
          <a:off x="7810500" y="105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166130</xdr:rowOff>
    </xdr:from>
    <xdr:to>
      <xdr:col>45</xdr:col>
      <xdr:colOff>177800</xdr:colOff>
      <xdr:row>61</xdr:row>
      <xdr:rowOff>170753</xdr:rowOff>
    </xdr:to>
    <xdr:cxnSp macro="">
      <xdr:nvCxnSpPr>
        <xdr:cNvPr id="221" name="直線コネクタ 220"/>
        <xdr:cNvCxnSpPr/>
      </xdr:nvCxnSpPr>
      <xdr:spPr>
        <a:xfrm flipV="1">
          <a:off x="7861300" y="10624580"/>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2"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3"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4"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30659</xdr:rowOff>
    </xdr:from>
    <xdr:ext cx="599010" cy="259045"/>
    <xdr:sp macro="" textlink="">
      <xdr:nvSpPr>
        <xdr:cNvPr id="225" name="n_1mainValue【橋りょう・トンネル】&#10;一人当たり有形固定資産（償却資産）額"/>
        <xdr:cNvSpPr txBox="1"/>
      </xdr:nvSpPr>
      <xdr:spPr>
        <a:xfrm>
          <a:off x="9327095" y="1066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36607</xdr:rowOff>
    </xdr:from>
    <xdr:ext cx="599010" cy="259045"/>
    <xdr:sp macro="" textlink="">
      <xdr:nvSpPr>
        <xdr:cNvPr id="226" name="n_2mainValue【橋りょう・トンネル】&#10;一人当たり有形固定資産（償却資産）額"/>
        <xdr:cNvSpPr txBox="1"/>
      </xdr:nvSpPr>
      <xdr:spPr>
        <a:xfrm>
          <a:off x="8450795" y="106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41230</xdr:rowOff>
    </xdr:from>
    <xdr:ext cx="599010" cy="259045"/>
    <xdr:sp macro="" textlink="">
      <xdr:nvSpPr>
        <xdr:cNvPr id="227" name="n_3mainValue【橋りょう・トンネル】&#10;一人当たり有形固定資産（償却資産）額"/>
        <xdr:cNvSpPr txBox="1"/>
      </xdr:nvSpPr>
      <xdr:spPr>
        <a:xfrm>
          <a:off x="7561795" y="1067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68" name="楕円 267"/>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96701</xdr:rowOff>
    </xdr:from>
    <xdr:to>
      <xdr:col>15</xdr:col>
      <xdr:colOff>101600</xdr:colOff>
      <xdr:row>78</xdr:row>
      <xdr:rowOff>26851</xdr:rowOff>
    </xdr:to>
    <xdr:sp macro="" textlink="">
      <xdr:nvSpPr>
        <xdr:cNvPr id="269" name="楕円 268"/>
        <xdr:cNvSpPr/>
      </xdr:nvSpPr>
      <xdr:spPr>
        <a:xfrm>
          <a:off x="2857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147501</xdr:rowOff>
    </xdr:to>
    <xdr:cxnSp macro="">
      <xdr:nvCxnSpPr>
        <xdr:cNvPr id="270" name="直線コネクタ 269"/>
        <xdr:cNvCxnSpPr/>
      </xdr:nvCxnSpPr>
      <xdr:spPr>
        <a:xfrm flipV="1">
          <a:off x="2908300" y="1328057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106499</xdr:rowOff>
    </xdr:from>
    <xdr:to>
      <xdr:col>10</xdr:col>
      <xdr:colOff>165100</xdr:colOff>
      <xdr:row>78</xdr:row>
      <xdr:rowOff>36649</xdr:rowOff>
    </xdr:to>
    <xdr:sp macro="" textlink="">
      <xdr:nvSpPr>
        <xdr:cNvPr id="271" name="楕円 270"/>
        <xdr:cNvSpPr/>
      </xdr:nvSpPr>
      <xdr:spPr>
        <a:xfrm>
          <a:off x="1968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147501</xdr:rowOff>
    </xdr:from>
    <xdr:to>
      <xdr:col>15</xdr:col>
      <xdr:colOff>50800</xdr:colOff>
      <xdr:row>77</xdr:row>
      <xdr:rowOff>157299</xdr:rowOff>
    </xdr:to>
    <xdr:cxnSp macro="">
      <xdr:nvCxnSpPr>
        <xdr:cNvPr id="272" name="直線コネクタ 271"/>
        <xdr:cNvCxnSpPr/>
      </xdr:nvCxnSpPr>
      <xdr:spPr>
        <a:xfrm flipV="1">
          <a:off x="2019300" y="133491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3"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4"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75"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76" name="n_1mainValue【公営住宅】&#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43378</xdr:rowOff>
    </xdr:from>
    <xdr:ext cx="405111" cy="259045"/>
    <xdr:sp macro="" textlink="">
      <xdr:nvSpPr>
        <xdr:cNvPr id="277" name="n_2mainValue【公営住宅】&#10;有形固定資産減価償却率"/>
        <xdr:cNvSpPr txBox="1"/>
      </xdr:nvSpPr>
      <xdr:spPr>
        <a:xfrm>
          <a:off x="2705744" y="1307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53176</xdr:rowOff>
    </xdr:from>
    <xdr:ext cx="405111" cy="259045"/>
    <xdr:sp macro="" textlink="">
      <xdr:nvSpPr>
        <xdr:cNvPr id="278" name="n_3mainValue【公営住宅】&#10;有形固定資産減価償却率"/>
        <xdr:cNvSpPr txBox="1"/>
      </xdr:nvSpPr>
      <xdr:spPr>
        <a:xfrm>
          <a:off x="181674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47498</xdr:rowOff>
    </xdr:from>
    <xdr:to>
      <xdr:col>50</xdr:col>
      <xdr:colOff>165100</xdr:colOff>
      <xdr:row>86</xdr:row>
      <xdr:rowOff>149098</xdr:rowOff>
    </xdr:to>
    <xdr:sp macro="" textlink="">
      <xdr:nvSpPr>
        <xdr:cNvPr id="317" name="楕円 316"/>
        <xdr:cNvSpPr/>
      </xdr:nvSpPr>
      <xdr:spPr>
        <a:xfrm>
          <a:off x="9588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47498</xdr:rowOff>
    </xdr:from>
    <xdr:to>
      <xdr:col>46</xdr:col>
      <xdr:colOff>38100</xdr:colOff>
      <xdr:row>86</xdr:row>
      <xdr:rowOff>149098</xdr:rowOff>
    </xdr:to>
    <xdr:sp macro="" textlink="">
      <xdr:nvSpPr>
        <xdr:cNvPr id="318" name="楕円 317"/>
        <xdr:cNvSpPr/>
      </xdr:nvSpPr>
      <xdr:spPr>
        <a:xfrm>
          <a:off x="8699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98298</xdr:rowOff>
    </xdr:from>
    <xdr:to>
      <xdr:col>50</xdr:col>
      <xdr:colOff>114300</xdr:colOff>
      <xdr:row>86</xdr:row>
      <xdr:rowOff>98298</xdr:rowOff>
    </xdr:to>
    <xdr:cxnSp macro="">
      <xdr:nvCxnSpPr>
        <xdr:cNvPr id="319" name="直線コネクタ 318"/>
        <xdr:cNvCxnSpPr/>
      </xdr:nvCxnSpPr>
      <xdr:spPr>
        <a:xfrm>
          <a:off x="8750300" y="14842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45974</xdr:rowOff>
    </xdr:from>
    <xdr:to>
      <xdr:col>41</xdr:col>
      <xdr:colOff>101600</xdr:colOff>
      <xdr:row>86</xdr:row>
      <xdr:rowOff>147574</xdr:rowOff>
    </xdr:to>
    <xdr:sp macro="" textlink="">
      <xdr:nvSpPr>
        <xdr:cNvPr id="320" name="楕円 319"/>
        <xdr:cNvSpPr/>
      </xdr:nvSpPr>
      <xdr:spPr>
        <a:xfrm>
          <a:off x="7810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96774</xdr:rowOff>
    </xdr:from>
    <xdr:to>
      <xdr:col>45</xdr:col>
      <xdr:colOff>177800</xdr:colOff>
      <xdr:row>86</xdr:row>
      <xdr:rowOff>98298</xdr:rowOff>
    </xdr:to>
    <xdr:cxnSp macro="">
      <xdr:nvCxnSpPr>
        <xdr:cNvPr id="321" name="直線コネクタ 320"/>
        <xdr:cNvCxnSpPr/>
      </xdr:nvCxnSpPr>
      <xdr:spPr>
        <a:xfrm>
          <a:off x="7861300" y="148414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2"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3"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4"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140225</xdr:rowOff>
    </xdr:from>
    <xdr:ext cx="469744" cy="259045"/>
    <xdr:sp macro="" textlink="">
      <xdr:nvSpPr>
        <xdr:cNvPr id="325" name="n_1mainValue【公営住宅】&#10;一人当たり面積"/>
        <xdr:cNvSpPr txBox="1"/>
      </xdr:nvSpPr>
      <xdr:spPr>
        <a:xfrm>
          <a:off x="93917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140225</xdr:rowOff>
    </xdr:from>
    <xdr:ext cx="469744" cy="259045"/>
    <xdr:sp macro="" textlink="">
      <xdr:nvSpPr>
        <xdr:cNvPr id="326" name="n_2mainValue【公営住宅】&#10;一人当たり面積"/>
        <xdr:cNvSpPr txBox="1"/>
      </xdr:nvSpPr>
      <xdr:spPr>
        <a:xfrm>
          <a:off x="85154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138701</xdr:rowOff>
    </xdr:from>
    <xdr:ext cx="469744" cy="259045"/>
    <xdr:sp macro="" textlink="">
      <xdr:nvSpPr>
        <xdr:cNvPr id="327" name="n_3mainValue【公営住宅】&#10;一人当たり面積"/>
        <xdr:cNvSpPr txBox="1"/>
      </xdr:nvSpPr>
      <xdr:spPr>
        <a:xfrm>
          <a:off x="76264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141605</xdr:rowOff>
    </xdr:from>
    <xdr:to>
      <xdr:col>81</xdr:col>
      <xdr:colOff>101600</xdr:colOff>
      <xdr:row>35</xdr:row>
      <xdr:rowOff>71755</xdr:rowOff>
    </xdr:to>
    <xdr:sp macro="" textlink="">
      <xdr:nvSpPr>
        <xdr:cNvPr id="383" name="楕円 382"/>
        <xdr:cNvSpPr/>
      </xdr:nvSpPr>
      <xdr:spPr>
        <a:xfrm>
          <a:off x="1543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153035</xdr:rowOff>
    </xdr:from>
    <xdr:to>
      <xdr:col>76</xdr:col>
      <xdr:colOff>165100</xdr:colOff>
      <xdr:row>35</xdr:row>
      <xdr:rowOff>83185</xdr:rowOff>
    </xdr:to>
    <xdr:sp macro="" textlink="">
      <xdr:nvSpPr>
        <xdr:cNvPr id="384" name="楕円 383"/>
        <xdr:cNvSpPr/>
      </xdr:nvSpPr>
      <xdr:spPr>
        <a:xfrm>
          <a:off x="14541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20955</xdr:rowOff>
    </xdr:from>
    <xdr:to>
      <xdr:col>81</xdr:col>
      <xdr:colOff>50800</xdr:colOff>
      <xdr:row>35</xdr:row>
      <xdr:rowOff>32385</xdr:rowOff>
    </xdr:to>
    <xdr:cxnSp macro="">
      <xdr:nvCxnSpPr>
        <xdr:cNvPr id="385" name="直線コネクタ 384"/>
        <xdr:cNvCxnSpPr/>
      </xdr:nvCxnSpPr>
      <xdr:spPr>
        <a:xfrm flipV="1">
          <a:off x="14592300" y="60217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xdr:rowOff>
    </xdr:from>
    <xdr:to>
      <xdr:col>72</xdr:col>
      <xdr:colOff>38100</xdr:colOff>
      <xdr:row>35</xdr:row>
      <xdr:rowOff>107950</xdr:rowOff>
    </xdr:to>
    <xdr:sp macro="" textlink="">
      <xdr:nvSpPr>
        <xdr:cNvPr id="386" name="楕円 385"/>
        <xdr:cNvSpPr/>
      </xdr:nvSpPr>
      <xdr:spPr>
        <a:xfrm>
          <a:off x="1365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32385</xdr:rowOff>
    </xdr:from>
    <xdr:to>
      <xdr:col>76</xdr:col>
      <xdr:colOff>114300</xdr:colOff>
      <xdr:row>35</xdr:row>
      <xdr:rowOff>57150</xdr:rowOff>
    </xdr:to>
    <xdr:cxnSp macro="">
      <xdr:nvCxnSpPr>
        <xdr:cNvPr id="387" name="直線コネクタ 386"/>
        <xdr:cNvCxnSpPr/>
      </xdr:nvCxnSpPr>
      <xdr:spPr>
        <a:xfrm flipV="1">
          <a:off x="13703300" y="60331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8"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89"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390"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88282</xdr:rowOff>
    </xdr:from>
    <xdr:ext cx="405111" cy="259045"/>
    <xdr:sp macro="" textlink="">
      <xdr:nvSpPr>
        <xdr:cNvPr id="391" name="n_1mainValue【認定こども園・幼稚園・保育所】&#10;有形固定資産減価償却率"/>
        <xdr:cNvSpPr txBox="1"/>
      </xdr:nvSpPr>
      <xdr:spPr>
        <a:xfrm>
          <a:off x="1526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99712</xdr:rowOff>
    </xdr:from>
    <xdr:ext cx="405111" cy="259045"/>
    <xdr:sp macro="" textlink="">
      <xdr:nvSpPr>
        <xdr:cNvPr id="392" name="n_2mainValue【認定こども園・幼稚園・保育所】&#10;有形固定資産減価償却率"/>
        <xdr:cNvSpPr txBox="1"/>
      </xdr:nvSpPr>
      <xdr:spPr>
        <a:xfrm>
          <a:off x="143897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124477</xdr:rowOff>
    </xdr:from>
    <xdr:ext cx="405111" cy="259045"/>
    <xdr:sp macro="" textlink="">
      <xdr:nvSpPr>
        <xdr:cNvPr id="393" name="n_3mainValue【認定こども園・幼稚園・保育所】&#10;有形固定資産減価償却率"/>
        <xdr:cNvSpPr txBox="1"/>
      </xdr:nvSpPr>
      <xdr:spPr>
        <a:xfrm>
          <a:off x="13500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135890</xdr:rowOff>
    </xdr:from>
    <xdr:to>
      <xdr:col>112</xdr:col>
      <xdr:colOff>38100</xdr:colOff>
      <xdr:row>38</xdr:row>
      <xdr:rowOff>66040</xdr:rowOff>
    </xdr:to>
    <xdr:sp macro="" textlink="">
      <xdr:nvSpPr>
        <xdr:cNvPr id="432" name="楕円 431"/>
        <xdr:cNvSpPr/>
      </xdr:nvSpPr>
      <xdr:spPr>
        <a:xfrm>
          <a:off x="2127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33" name="楕円 432"/>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xdr:rowOff>
    </xdr:from>
    <xdr:to>
      <xdr:col>111</xdr:col>
      <xdr:colOff>177800</xdr:colOff>
      <xdr:row>38</xdr:row>
      <xdr:rowOff>15240</xdr:rowOff>
    </xdr:to>
    <xdr:cxnSp macro="">
      <xdr:nvCxnSpPr>
        <xdr:cNvPr id="434" name="直線コネクタ 433"/>
        <xdr:cNvCxnSpPr/>
      </xdr:nvCxnSpPr>
      <xdr:spPr>
        <a:xfrm>
          <a:off x="20434300" y="653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139700</xdr:rowOff>
    </xdr:from>
    <xdr:to>
      <xdr:col>102</xdr:col>
      <xdr:colOff>165100</xdr:colOff>
      <xdr:row>38</xdr:row>
      <xdr:rowOff>69850</xdr:rowOff>
    </xdr:to>
    <xdr:sp macro="" textlink="">
      <xdr:nvSpPr>
        <xdr:cNvPr id="435" name="楕円 434"/>
        <xdr:cNvSpPr/>
      </xdr:nvSpPr>
      <xdr:spPr>
        <a:xfrm>
          <a:off x="19494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19050</xdr:rowOff>
    </xdr:to>
    <xdr:cxnSp macro="">
      <xdr:nvCxnSpPr>
        <xdr:cNvPr id="436" name="直線コネクタ 435"/>
        <xdr:cNvCxnSpPr/>
      </xdr:nvCxnSpPr>
      <xdr:spPr>
        <a:xfrm flipV="1">
          <a:off x="19545300" y="653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7"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8"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39"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82567</xdr:rowOff>
    </xdr:from>
    <xdr:ext cx="469744" cy="259045"/>
    <xdr:sp macro="" textlink="">
      <xdr:nvSpPr>
        <xdr:cNvPr id="440" name="n_1main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41"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86377</xdr:rowOff>
    </xdr:from>
    <xdr:ext cx="469744" cy="259045"/>
    <xdr:sp macro="" textlink="">
      <xdr:nvSpPr>
        <xdr:cNvPr id="442" name="n_3mainValue【認定こども園・幼稚園・保育所】&#10;一人当たり面積"/>
        <xdr:cNvSpPr txBox="1"/>
      </xdr:nvSpPr>
      <xdr:spPr>
        <a:xfrm>
          <a:off x="19310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42273</xdr:rowOff>
    </xdr:from>
    <xdr:to>
      <xdr:col>81</xdr:col>
      <xdr:colOff>101600</xdr:colOff>
      <xdr:row>57</xdr:row>
      <xdr:rowOff>143873</xdr:rowOff>
    </xdr:to>
    <xdr:sp macro="" textlink="">
      <xdr:nvSpPr>
        <xdr:cNvPr id="484" name="楕円 483"/>
        <xdr:cNvSpPr/>
      </xdr:nvSpPr>
      <xdr:spPr>
        <a:xfrm>
          <a:off x="15430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110853</xdr:rowOff>
    </xdr:from>
    <xdr:to>
      <xdr:col>76</xdr:col>
      <xdr:colOff>165100</xdr:colOff>
      <xdr:row>58</xdr:row>
      <xdr:rowOff>41003</xdr:rowOff>
    </xdr:to>
    <xdr:sp macro="" textlink="">
      <xdr:nvSpPr>
        <xdr:cNvPr id="485" name="楕円 484"/>
        <xdr:cNvSpPr/>
      </xdr:nvSpPr>
      <xdr:spPr>
        <a:xfrm>
          <a:off x="14541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93073</xdr:rowOff>
    </xdr:from>
    <xdr:to>
      <xdr:col>81</xdr:col>
      <xdr:colOff>50800</xdr:colOff>
      <xdr:row>57</xdr:row>
      <xdr:rowOff>161653</xdr:rowOff>
    </xdr:to>
    <xdr:cxnSp macro="">
      <xdr:nvCxnSpPr>
        <xdr:cNvPr id="486" name="直線コネクタ 485"/>
        <xdr:cNvCxnSpPr/>
      </xdr:nvCxnSpPr>
      <xdr:spPr>
        <a:xfrm flipV="1">
          <a:off x="14592300" y="986572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140244</xdr:rowOff>
    </xdr:from>
    <xdr:to>
      <xdr:col>72</xdr:col>
      <xdr:colOff>38100</xdr:colOff>
      <xdr:row>58</xdr:row>
      <xdr:rowOff>70394</xdr:rowOff>
    </xdr:to>
    <xdr:sp macro="" textlink="">
      <xdr:nvSpPr>
        <xdr:cNvPr id="487" name="楕円 486"/>
        <xdr:cNvSpPr/>
      </xdr:nvSpPr>
      <xdr:spPr>
        <a:xfrm>
          <a:off x="13652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161653</xdr:rowOff>
    </xdr:from>
    <xdr:to>
      <xdr:col>76</xdr:col>
      <xdr:colOff>114300</xdr:colOff>
      <xdr:row>58</xdr:row>
      <xdr:rowOff>19594</xdr:rowOff>
    </xdr:to>
    <xdr:cxnSp macro="">
      <xdr:nvCxnSpPr>
        <xdr:cNvPr id="488" name="直線コネクタ 487"/>
        <xdr:cNvCxnSpPr/>
      </xdr:nvCxnSpPr>
      <xdr:spPr>
        <a:xfrm flipV="1">
          <a:off x="13703300" y="99343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89"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0"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491"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160400</xdr:rowOff>
    </xdr:from>
    <xdr:ext cx="405111" cy="259045"/>
    <xdr:sp macro="" textlink="">
      <xdr:nvSpPr>
        <xdr:cNvPr id="492" name="n_1mainValue【学校施設】&#10;有形固定資産減価償却率"/>
        <xdr:cNvSpPr txBox="1"/>
      </xdr:nvSpPr>
      <xdr:spPr>
        <a:xfrm>
          <a:off x="152660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57530</xdr:rowOff>
    </xdr:from>
    <xdr:ext cx="405111" cy="259045"/>
    <xdr:sp macro="" textlink="">
      <xdr:nvSpPr>
        <xdr:cNvPr id="493" name="n_2mainValue【学校施設】&#10;有形固定資産減価償却率"/>
        <xdr:cNvSpPr txBox="1"/>
      </xdr:nvSpPr>
      <xdr:spPr>
        <a:xfrm>
          <a:off x="14389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86921</xdr:rowOff>
    </xdr:from>
    <xdr:ext cx="405111" cy="259045"/>
    <xdr:sp macro="" textlink="">
      <xdr:nvSpPr>
        <xdr:cNvPr id="494" name="n_3mainValue【学校施設】&#10;有形固定資産減価償却率"/>
        <xdr:cNvSpPr txBox="1"/>
      </xdr:nvSpPr>
      <xdr:spPr>
        <a:xfrm>
          <a:off x="135007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75882</xdr:rowOff>
    </xdr:from>
    <xdr:to>
      <xdr:col>112</xdr:col>
      <xdr:colOff>38100</xdr:colOff>
      <xdr:row>63</xdr:row>
      <xdr:rowOff>6032</xdr:rowOff>
    </xdr:to>
    <xdr:sp macro="" textlink="">
      <xdr:nvSpPr>
        <xdr:cNvPr id="538" name="楕円 537"/>
        <xdr:cNvSpPr/>
      </xdr:nvSpPr>
      <xdr:spPr>
        <a:xfrm>
          <a:off x="21272500" y="107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78740</xdr:rowOff>
    </xdr:from>
    <xdr:to>
      <xdr:col>107</xdr:col>
      <xdr:colOff>101600</xdr:colOff>
      <xdr:row>63</xdr:row>
      <xdr:rowOff>8890</xdr:rowOff>
    </xdr:to>
    <xdr:sp macro="" textlink="">
      <xdr:nvSpPr>
        <xdr:cNvPr id="539" name="楕円 538"/>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126682</xdr:rowOff>
    </xdr:from>
    <xdr:to>
      <xdr:col>111</xdr:col>
      <xdr:colOff>177800</xdr:colOff>
      <xdr:row>62</xdr:row>
      <xdr:rowOff>129540</xdr:rowOff>
    </xdr:to>
    <xdr:cxnSp macro="">
      <xdr:nvCxnSpPr>
        <xdr:cNvPr id="540" name="直線コネクタ 539"/>
        <xdr:cNvCxnSpPr/>
      </xdr:nvCxnSpPr>
      <xdr:spPr>
        <a:xfrm flipV="1">
          <a:off x="20434300" y="107565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70168</xdr:rowOff>
    </xdr:from>
    <xdr:to>
      <xdr:col>102</xdr:col>
      <xdr:colOff>165100</xdr:colOff>
      <xdr:row>63</xdr:row>
      <xdr:rowOff>318</xdr:rowOff>
    </xdr:to>
    <xdr:sp macro="" textlink="">
      <xdr:nvSpPr>
        <xdr:cNvPr id="541" name="楕円 540"/>
        <xdr:cNvSpPr/>
      </xdr:nvSpPr>
      <xdr:spPr>
        <a:xfrm>
          <a:off x="19494500" y="107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120968</xdr:rowOff>
    </xdr:from>
    <xdr:to>
      <xdr:col>107</xdr:col>
      <xdr:colOff>50800</xdr:colOff>
      <xdr:row>62</xdr:row>
      <xdr:rowOff>129540</xdr:rowOff>
    </xdr:to>
    <xdr:cxnSp macro="">
      <xdr:nvCxnSpPr>
        <xdr:cNvPr id="542" name="直線コネクタ 541"/>
        <xdr:cNvCxnSpPr/>
      </xdr:nvCxnSpPr>
      <xdr:spPr>
        <a:xfrm>
          <a:off x="19545300" y="1075086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168609</xdr:rowOff>
    </xdr:from>
    <xdr:ext cx="469744" cy="259045"/>
    <xdr:sp macro="" textlink="">
      <xdr:nvSpPr>
        <xdr:cNvPr id="546" name="n_1mainValue【学校施設】&#10;一人当たり面積"/>
        <xdr:cNvSpPr txBox="1"/>
      </xdr:nvSpPr>
      <xdr:spPr>
        <a:xfrm>
          <a:off x="21075727" y="1079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547" name="n_2mainValue【学校施設】&#10;一人当たり面積"/>
        <xdr:cNvSpPr txBox="1"/>
      </xdr:nvSpPr>
      <xdr:spPr>
        <a:xfrm>
          <a:off x="20199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162895</xdr:rowOff>
    </xdr:from>
    <xdr:ext cx="469744" cy="259045"/>
    <xdr:sp macro="" textlink="">
      <xdr:nvSpPr>
        <xdr:cNvPr id="548" name="n_3mainValue【学校施設】&#10;一人当たり面積"/>
        <xdr:cNvSpPr txBox="1"/>
      </xdr:nvSpPr>
      <xdr:spPr>
        <a:xfrm>
          <a:off x="19310427" y="1079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588" name="楕円 587"/>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89" name="楕円 588"/>
        <xdr:cNvSpPr/>
      </xdr:nvSpPr>
      <xdr:spPr>
        <a:xfrm>
          <a:off x="14541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120014</xdr:rowOff>
    </xdr:to>
    <xdr:cxnSp macro="">
      <xdr:nvCxnSpPr>
        <xdr:cNvPr id="590" name="直線コネクタ 589"/>
        <xdr:cNvCxnSpPr/>
      </xdr:nvCxnSpPr>
      <xdr:spPr>
        <a:xfrm flipV="1">
          <a:off x="14592300" y="141503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91" name="楕円 590"/>
        <xdr:cNvSpPr/>
      </xdr:nvSpPr>
      <xdr:spPr>
        <a:xfrm>
          <a:off x="1365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120014</xdr:rowOff>
    </xdr:from>
    <xdr:to>
      <xdr:col>76</xdr:col>
      <xdr:colOff>114300</xdr:colOff>
      <xdr:row>83</xdr:row>
      <xdr:rowOff>0</xdr:rowOff>
    </xdr:to>
    <xdr:cxnSp macro="">
      <xdr:nvCxnSpPr>
        <xdr:cNvPr id="592" name="直線コネクタ 591"/>
        <xdr:cNvCxnSpPr/>
      </xdr:nvCxnSpPr>
      <xdr:spPr>
        <a:xfrm flipV="1">
          <a:off x="13703300" y="141789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93"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94"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595"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133366</xdr:rowOff>
    </xdr:from>
    <xdr:ext cx="405111" cy="259045"/>
    <xdr:sp macro="" textlink="">
      <xdr:nvSpPr>
        <xdr:cNvPr id="596" name="n_1main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597" name="n_2mainValue【児童館】&#10;有形固定資産減価償却率"/>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8" name="n_3main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xdr:rowOff>
    </xdr:from>
    <xdr:to>
      <xdr:col>112</xdr:col>
      <xdr:colOff>38100</xdr:colOff>
      <xdr:row>82</xdr:row>
      <xdr:rowOff>107950</xdr:rowOff>
    </xdr:to>
    <xdr:sp macro="" textlink="">
      <xdr:nvSpPr>
        <xdr:cNvPr id="637" name="楕円 636"/>
        <xdr:cNvSpPr/>
      </xdr:nvSpPr>
      <xdr:spPr>
        <a:xfrm>
          <a:off x="21272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xdr:rowOff>
    </xdr:from>
    <xdr:to>
      <xdr:col>107</xdr:col>
      <xdr:colOff>101600</xdr:colOff>
      <xdr:row>82</xdr:row>
      <xdr:rowOff>107950</xdr:rowOff>
    </xdr:to>
    <xdr:sp macro="" textlink="">
      <xdr:nvSpPr>
        <xdr:cNvPr id="638" name="楕円 637"/>
        <xdr:cNvSpPr/>
      </xdr:nvSpPr>
      <xdr:spPr>
        <a:xfrm>
          <a:off x="20383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57150</xdr:rowOff>
    </xdr:from>
    <xdr:to>
      <xdr:col>111</xdr:col>
      <xdr:colOff>177800</xdr:colOff>
      <xdr:row>82</xdr:row>
      <xdr:rowOff>57150</xdr:rowOff>
    </xdr:to>
    <xdr:cxnSp macro="">
      <xdr:nvCxnSpPr>
        <xdr:cNvPr id="639" name="直線コネクタ 638"/>
        <xdr:cNvCxnSpPr/>
      </xdr:nvCxnSpPr>
      <xdr:spPr>
        <a:xfrm>
          <a:off x="20434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xdr:rowOff>
    </xdr:from>
    <xdr:to>
      <xdr:col>102</xdr:col>
      <xdr:colOff>165100</xdr:colOff>
      <xdr:row>82</xdr:row>
      <xdr:rowOff>107950</xdr:rowOff>
    </xdr:to>
    <xdr:sp macro="" textlink="">
      <xdr:nvSpPr>
        <xdr:cNvPr id="640" name="楕円 639"/>
        <xdr:cNvSpPr/>
      </xdr:nvSpPr>
      <xdr:spPr>
        <a:xfrm>
          <a:off x="19494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57150</xdr:rowOff>
    </xdr:from>
    <xdr:to>
      <xdr:col>107</xdr:col>
      <xdr:colOff>50800</xdr:colOff>
      <xdr:row>82</xdr:row>
      <xdr:rowOff>57150</xdr:rowOff>
    </xdr:to>
    <xdr:cxnSp macro="">
      <xdr:nvCxnSpPr>
        <xdr:cNvPr id="641" name="直線コネクタ 640"/>
        <xdr:cNvCxnSpPr/>
      </xdr:nvCxnSpPr>
      <xdr:spPr>
        <a:xfrm>
          <a:off x="19545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2"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3"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44" name="n_3aveValue【児童館】&#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124477</xdr:rowOff>
    </xdr:from>
    <xdr:ext cx="469744" cy="259045"/>
    <xdr:sp macro="" textlink="">
      <xdr:nvSpPr>
        <xdr:cNvPr id="645" name="n_1mainValue【児童館】&#10;一人当たり面積"/>
        <xdr:cNvSpPr txBox="1"/>
      </xdr:nvSpPr>
      <xdr:spPr>
        <a:xfrm>
          <a:off x="210757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124477</xdr:rowOff>
    </xdr:from>
    <xdr:ext cx="469744" cy="259045"/>
    <xdr:sp macro="" textlink="">
      <xdr:nvSpPr>
        <xdr:cNvPr id="646" name="n_2mainValue【児童館】&#10;一人当たり面積"/>
        <xdr:cNvSpPr txBox="1"/>
      </xdr:nvSpPr>
      <xdr:spPr>
        <a:xfrm>
          <a:off x="20199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124477</xdr:rowOff>
    </xdr:from>
    <xdr:ext cx="469744" cy="259045"/>
    <xdr:sp macro="" textlink="">
      <xdr:nvSpPr>
        <xdr:cNvPr id="647" name="n_3mainValue【児童館】&#10;一人当たり面積"/>
        <xdr:cNvSpPr txBox="1"/>
      </xdr:nvSpPr>
      <xdr:spPr>
        <a:xfrm>
          <a:off x="19310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78739</xdr:rowOff>
    </xdr:from>
    <xdr:to>
      <xdr:col>81</xdr:col>
      <xdr:colOff>101600</xdr:colOff>
      <xdr:row>104</xdr:row>
      <xdr:rowOff>8889</xdr:rowOff>
    </xdr:to>
    <xdr:sp macro="" textlink="">
      <xdr:nvSpPr>
        <xdr:cNvPr id="687" name="楕円 686"/>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688" name="楕円 687"/>
        <xdr:cNvSpPr/>
      </xdr:nvSpPr>
      <xdr:spPr>
        <a:xfrm>
          <a:off x="14541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129539</xdr:rowOff>
    </xdr:from>
    <xdr:to>
      <xdr:col>81</xdr:col>
      <xdr:colOff>50800</xdr:colOff>
      <xdr:row>103</xdr:row>
      <xdr:rowOff>165736</xdr:rowOff>
    </xdr:to>
    <xdr:cxnSp macro="">
      <xdr:nvCxnSpPr>
        <xdr:cNvPr id="689" name="直線コネクタ 688"/>
        <xdr:cNvCxnSpPr/>
      </xdr:nvCxnSpPr>
      <xdr:spPr>
        <a:xfrm flipV="1">
          <a:off x="14592300" y="177888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690" name="楕円 689"/>
        <xdr:cNvSpPr/>
      </xdr:nvSpPr>
      <xdr:spPr>
        <a:xfrm>
          <a:off x="13652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165736</xdr:rowOff>
    </xdr:from>
    <xdr:to>
      <xdr:col>76</xdr:col>
      <xdr:colOff>114300</xdr:colOff>
      <xdr:row>104</xdr:row>
      <xdr:rowOff>34289</xdr:rowOff>
    </xdr:to>
    <xdr:cxnSp macro="">
      <xdr:nvCxnSpPr>
        <xdr:cNvPr id="691" name="直線コネクタ 690"/>
        <xdr:cNvCxnSpPr/>
      </xdr:nvCxnSpPr>
      <xdr:spPr>
        <a:xfrm flipV="1">
          <a:off x="13703300" y="17825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2"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3"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4"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25416</xdr:rowOff>
    </xdr:from>
    <xdr:ext cx="405111" cy="259045"/>
    <xdr:sp macro="" textlink="">
      <xdr:nvSpPr>
        <xdr:cNvPr id="695" name="n_1mainValue【公民館】&#10;有形固定資産減価償却率"/>
        <xdr:cNvSpPr txBox="1"/>
      </xdr:nvSpPr>
      <xdr:spPr>
        <a:xfrm>
          <a:off x="15266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61613</xdr:rowOff>
    </xdr:from>
    <xdr:ext cx="405111" cy="259045"/>
    <xdr:sp macro="" textlink="">
      <xdr:nvSpPr>
        <xdr:cNvPr id="696" name="n_2mainValue【公民館】&#10;有形固定資産減価償却率"/>
        <xdr:cNvSpPr txBox="1"/>
      </xdr:nvSpPr>
      <xdr:spPr>
        <a:xfrm>
          <a:off x="14389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697" name="n_3mainValue【公民館】&#10;有形固定資産減価償却率"/>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86361</xdr:rowOff>
    </xdr:from>
    <xdr:to>
      <xdr:col>112</xdr:col>
      <xdr:colOff>38100</xdr:colOff>
      <xdr:row>108</xdr:row>
      <xdr:rowOff>16511</xdr:rowOff>
    </xdr:to>
    <xdr:sp macro="" textlink="">
      <xdr:nvSpPr>
        <xdr:cNvPr id="736" name="楕円 735"/>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90170</xdr:rowOff>
    </xdr:from>
    <xdr:to>
      <xdr:col>107</xdr:col>
      <xdr:colOff>101600</xdr:colOff>
      <xdr:row>108</xdr:row>
      <xdr:rowOff>20320</xdr:rowOff>
    </xdr:to>
    <xdr:sp macro="" textlink="">
      <xdr:nvSpPr>
        <xdr:cNvPr id="737" name="楕円 736"/>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137161</xdr:rowOff>
    </xdr:from>
    <xdr:to>
      <xdr:col>111</xdr:col>
      <xdr:colOff>177800</xdr:colOff>
      <xdr:row>107</xdr:row>
      <xdr:rowOff>140970</xdr:rowOff>
    </xdr:to>
    <xdr:cxnSp macro="">
      <xdr:nvCxnSpPr>
        <xdr:cNvPr id="738" name="直線コネクタ 737"/>
        <xdr:cNvCxnSpPr/>
      </xdr:nvCxnSpPr>
      <xdr:spPr>
        <a:xfrm flipV="1">
          <a:off x="20434300" y="1848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739" name="楕円 738"/>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140970</xdr:rowOff>
    </xdr:to>
    <xdr:cxnSp macro="">
      <xdr:nvCxnSpPr>
        <xdr:cNvPr id="740" name="直線コネクタ 739"/>
        <xdr:cNvCxnSpPr/>
      </xdr:nvCxnSpPr>
      <xdr:spPr>
        <a:xfrm>
          <a:off x="19545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1"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2"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3"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7638</xdr:rowOff>
    </xdr:from>
    <xdr:ext cx="469744" cy="259045"/>
    <xdr:sp macro="" textlink="">
      <xdr:nvSpPr>
        <xdr:cNvPr id="744" name="n_1mainValue【公民館】&#10;一人当たり面積"/>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745" name="n_2mainValue【公民館】&#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746" name="n_3mainValue【公民館】&#10;一人当たり面積"/>
        <xdr:cNvSpPr txBox="1"/>
      </xdr:nvSpPr>
      <xdr:spPr>
        <a:xfrm>
          <a:off x="19310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年度決算においては、有形固定資産減価償却率は、おおむね類似団体平均を上回った。特に顕著なものが公営住宅であり、主な要因として、当市の公営住宅は昭和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に建設されているものが多く、現在に至るまで大規模な改修は行っていないことが挙げられる。現在は、新しく住民を受け入れることはしておらず、退去し終えた公営住宅から取り壊しを行い、土地の売却を行い新たな財源確保を推進している。同じく減価償却率の高い保育所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園と施設保有数が多いのと同時に、建設後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建物が多いことが要因に挙げられる。少子化による影響で子どもの数が減少している反面、３歳未満児保育の増加など求められる保育の質が変化してきており、今後はニーズ量をとらえながら民営化などによる施設数の削減も視野に入れ、公の保育のあり方を検討する必要がある。対して、橋りょうについては、類似団体平均を大きく下回った。主な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年に完成した犬山富士線跨線橋をはじめとして、現在県で施工している新郷瀬川の改修に伴う橋りょうの架け替えなど近年新しく整備している橋りょうが多いことが挙げられる。今後、供用開始から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年以上を経過する橋りょうが増加していくことから、市民生活の基盤となるインフラ資産についても、施設の長寿命化を目指し、計画的な点検や修繕工事を行っていく。　</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127924</xdr:rowOff>
    </xdr:from>
    <xdr:ext cx="405111" cy="259045"/>
    <xdr:sp macro="" textlink="">
      <xdr:nvSpPr>
        <xdr:cNvPr id="65"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150784</xdr:rowOff>
    </xdr:from>
    <xdr:ext cx="405111" cy="259045"/>
    <xdr:sp macro="" textlink="">
      <xdr:nvSpPr>
        <xdr:cNvPr id="67"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11992</xdr:rowOff>
    </xdr:from>
    <xdr:ext cx="405111" cy="259045"/>
    <xdr:sp macro="" textlink="">
      <xdr:nvSpPr>
        <xdr:cNvPr id="69"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5" name="楕円 74"/>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76" name="楕円 75"/>
        <xdr:cNvSpPr/>
      </xdr:nvSpPr>
      <xdr:spPr>
        <a:xfrm>
          <a:off x="2857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112123</xdr:rowOff>
    </xdr:to>
    <xdr:cxnSp macro="">
      <xdr:nvCxnSpPr>
        <xdr:cNvPr id="77" name="直線コネクタ 76"/>
        <xdr:cNvCxnSpPr/>
      </xdr:nvCxnSpPr>
      <xdr:spPr>
        <a:xfrm flipV="1">
          <a:off x="2908300" y="64263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8" name="楕円 77"/>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112123</xdr:rowOff>
    </xdr:from>
    <xdr:to>
      <xdr:col>15</xdr:col>
      <xdr:colOff>50800</xdr:colOff>
      <xdr:row>37</xdr:row>
      <xdr:rowOff>144780</xdr:rowOff>
    </xdr:to>
    <xdr:cxnSp macro="">
      <xdr:nvCxnSpPr>
        <xdr:cNvPr id="79" name="直線コネクタ 78"/>
        <xdr:cNvCxnSpPr/>
      </xdr:nvCxnSpPr>
      <xdr:spPr>
        <a:xfrm flipV="1">
          <a:off x="2019300" y="64557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150058</xdr:rowOff>
    </xdr:from>
    <xdr:ext cx="405111" cy="259045"/>
    <xdr:sp macro="" textlink="">
      <xdr:nvSpPr>
        <xdr:cNvPr id="80" name="n_1mainValue【図書館】&#10;有形固定資産減価償却率"/>
        <xdr:cNvSpPr txBox="1"/>
      </xdr:nvSpPr>
      <xdr:spPr>
        <a:xfrm>
          <a:off x="3582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1" name="n_2mainValue【図書館】&#10;有形固定資産減価償却率"/>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2" name="n_3mainValue【図書館】&#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143527</xdr:rowOff>
    </xdr:from>
    <xdr:ext cx="469744" cy="259045"/>
    <xdr:sp macro="" textlink="">
      <xdr:nvSpPr>
        <xdr:cNvPr id="114"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5" name="フローチャート: 判断 114"/>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6"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7" name="フローチャート: 判断 116"/>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156227</xdr:rowOff>
    </xdr:from>
    <xdr:ext cx="469744" cy="259045"/>
    <xdr:sp macro="" textlink="">
      <xdr:nvSpPr>
        <xdr:cNvPr id="118"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124" name="楕円 123"/>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5" name="楕円 124"/>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44450</xdr:rowOff>
    </xdr:from>
    <xdr:to>
      <xdr:col>50</xdr:col>
      <xdr:colOff>114300</xdr:colOff>
      <xdr:row>37</xdr:row>
      <xdr:rowOff>57150</xdr:rowOff>
    </xdr:to>
    <xdr:cxnSp macro="">
      <xdr:nvCxnSpPr>
        <xdr:cNvPr id="126" name="直線コネクタ 125"/>
        <xdr:cNvCxnSpPr/>
      </xdr:nvCxnSpPr>
      <xdr:spPr>
        <a:xfrm flipV="1">
          <a:off x="87503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27" name="楕円 126"/>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57150</xdr:rowOff>
    </xdr:to>
    <xdr:cxnSp macro="">
      <xdr:nvCxnSpPr>
        <xdr:cNvPr id="128" name="直線コネクタ 127"/>
        <xdr:cNvCxnSpPr/>
      </xdr:nvCxnSpPr>
      <xdr:spPr>
        <a:xfrm>
          <a:off x="7861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29" name="n_1mainValue【図書館】&#10;一人当たり面積"/>
        <xdr:cNvSpPr txBox="1"/>
      </xdr:nvSpPr>
      <xdr:spPr>
        <a:xfrm>
          <a:off x="93917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30"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31" name="n_3mainValue【図書館】&#10;一人当たり面積"/>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67327</xdr:rowOff>
    </xdr:from>
    <xdr:ext cx="405111" cy="259045"/>
    <xdr:sp macro="" textlink="">
      <xdr:nvSpPr>
        <xdr:cNvPr id="165"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6" name="フローチャート: 判断 165"/>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70593</xdr:rowOff>
    </xdr:from>
    <xdr:ext cx="405111" cy="259045"/>
    <xdr:sp macro="" textlink="">
      <xdr:nvSpPr>
        <xdr:cNvPr id="16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169"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151674</xdr:rowOff>
    </xdr:from>
    <xdr:to>
      <xdr:col>20</xdr:col>
      <xdr:colOff>38100</xdr:colOff>
      <xdr:row>64</xdr:row>
      <xdr:rowOff>81824</xdr:rowOff>
    </xdr:to>
    <xdr:sp macro="" textlink="">
      <xdr:nvSpPr>
        <xdr:cNvPr id="175" name="楕円 174"/>
        <xdr:cNvSpPr/>
      </xdr:nvSpPr>
      <xdr:spPr>
        <a:xfrm>
          <a:off x="3746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29210</xdr:rowOff>
    </xdr:from>
    <xdr:to>
      <xdr:col>15</xdr:col>
      <xdr:colOff>101600</xdr:colOff>
      <xdr:row>64</xdr:row>
      <xdr:rowOff>130810</xdr:rowOff>
    </xdr:to>
    <xdr:sp macro="" textlink="">
      <xdr:nvSpPr>
        <xdr:cNvPr id="176" name="楕円 175"/>
        <xdr:cNvSpPr/>
      </xdr:nvSpPr>
      <xdr:spPr>
        <a:xfrm>
          <a:off x="2857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31024</xdr:rowOff>
    </xdr:from>
    <xdr:to>
      <xdr:col>19</xdr:col>
      <xdr:colOff>177800</xdr:colOff>
      <xdr:row>64</xdr:row>
      <xdr:rowOff>80010</xdr:rowOff>
    </xdr:to>
    <xdr:cxnSp macro="">
      <xdr:nvCxnSpPr>
        <xdr:cNvPr id="177" name="直線コネクタ 176"/>
        <xdr:cNvCxnSpPr/>
      </xdr:nvCxnSpPr>
      <xdr:spPr>
        <a:xfrm flipV="1">
          <a:off x="2908300" y="1100382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104322</xdr:rowOff>
    </xdr:from>
    <xdr:to>
      <xdr:col>10</xdr:col>
      <xdr:colOff>165100</xdr:colOff>
      <xdr:row>56</xdr:row>
      <xdr:rowOff>34472</xdr:rowOff>
    </xdr:to>
    <xdr:sp macro="" textlink="">
      <xdr:nvSpPr>
        <xdr:cNvPr id="178" name="楕円 177"/>
        <xdr:cNvSpPr/>
      </xdr:nvSpPr>
      <xdr:spPr>
        <a:xfrm>
          <a:off x="1968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155122</xdr:rowOff>
    </xdr:from>
    <xdr:to>
      <xdr:col>15</xdr:col>
      <xdr:colOff>50800</xdr:colOff>
      <xdr:row>64</xdr:row>
      <xdr:rowOff>80010</xdr:rowOff>
    </xdr:to>
    <xdr:cxnSp macro="">
      <xdr:nvCxnSpPr>
        <xdr:cNvPr id="179" name="直線コネクタ 178"/>
        <xdr:cNvCxnSpPr/>
      </xdr:nvCxnSpPr>
      <xdr:spPr>
        <a:xfrm>
          <a:off x="2019300" y="9584872"/>
          <a:ext cx="889000" cy="146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64</xdr:row>
      <xdr:rowOff>72951</xdr:rowOff>
    </xdr:from>
    <xdr:ext cx="340478" cy="259045"/>
    <xdr:sp macro="" textlink="">
      <xdr:nvSpPr>
        <xdr:cNvPr id="180" name="n_1mainValue【体育館・プール】&#10;有形固定資産減価償却率"/>
        <xdr:cNvSpPr txBox="1"/>
      </xdr:nvSpPr>
      <xdr:spPr>
        <a:xfrm>
          <a:off x="3614361" y="11045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121937</xdr:rowOff>
    </xdr:from>
    <xdr:ext cx="340478" cy="259045"/>
    <xdr:sp macro="" textlink="">
      <xdr:nvSpPr>
        <xdr:cNvPr id="181" name="n_2mainValue【体育館・プール】&#10;有形固定資産減価償却率"/>
        <xdr:cNvSpPr txBox="1"/>
      </xdr:nvSpPr>
      <xdr:spPr>
        <a:xfrm>
          <a:off x="2738061" y="110947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50999</xdr:rowOff>
    </xdr:from>
    <xdr:ext cx="405111" cy="259045"/>
    <xdr:sp macro="" textlink="">
      <xdr:nvSpPr>
        <xdr:cNvPr id="182" name="n_3mainValue【体育館・プール】&#10;有形固定資産減価償却率"/>
        <xdr:cNvSpPr txBox="1"/>
      </xdr:nvSpPr>
      <xdr:spPr>
        <a:xfrm>
          <a:off x="1816744" y="93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14"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15" name="フローチャート: 判断 214"/>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78376</xdr:rowOff>
    </xdr:from>
    <xdr:ext cx="469744" cy="259045"/>
    <xdr:sp macro="" textlink="">
      <xdr:nvSpPr>
        <xdr:cNvPr id="216"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17" name="フローチャート: 判断 216"/>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218"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159512</xdr:rowOff>
    </xdr:from>
    <xdr:to>
      <xdr:col>50</xdr:col>
      <xdr:colOff>165100</xdr:colOff>
      <xdr:row>64</xdr:row>
      <xdr:rowOff>89662</xdr:rowOff>
    </xdr:to>
    <xdr:sp macro="" textlink="">
      <xdr:nvSpPr>
        <xdr:cNvPr id="224" name="楕円 223"/>
        <xdr:cNvSpPr/>
      </xdr:nvSpPr>
      <xdr:spPr>
        <a:xfrm>
          <a:off x="9588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159512</xdr:rowOff>
    </xdr:from>
    <xdr:to>
      <xdr:col>46</xdr:col>
      <xdr:colOff>38100</xdr:colOff>
      <xdr:row>64</xdr:row>
      <xdr:rowOff>89662</xdr:rowOff>
    </xdr:to>
    <xdr:sp macro="" textlink="">
      <xdr:nvSpPr>
        <xdr:cNvPr id="225" name="楕円 224"/>
        <xdr:cNvSpPr/>
      </xdr:nvSpPr>
      <xdr:spPr>
        <a:xfrm>
          <a:off x="8699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38862</xdr:rowOff>
    </xdr:from>
    <xdr:to>
      <xdr:col>50</xdr:col>
      <xdr:colOff>114300</xdr:colOff>
      <xdr:row>64</xdr:row>
      <xdr:rowOff>38862</xdr:rowOff>
    </xdr:to>
    <xdr:cxnSp macro="">
      <xdr:nvCxnSpPr>
        <xdr:cNvPr id="226" name="直線コネクタ 225"/>
        <xdr:cNvCxnSpPr/>
      </xdr:nvCxnSpPr>
      <xdr:spPr>
        <a:xfrm>
          <a:off x="8750300" y="11011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1016</xdr:rowOff>
    </xdr:from>
    <xdr:to>
      <xdr:col>41</xdr:col>
      <xdr:colOff>101600</xdr:colOff>
      <xdr:row>64</xdr:row>
      <xdr:rowOff>102616</xdr:rowOff>
    </xdr:to>
    <xdr:sp macro="" textlink="">
      <xdr:nvSpPr>
        <xdr:cNvPr id="227" name="楕円 226"/>
        <xdr:cNvSpPr/>
      </xdr:nvSpPr>
      <xdr:spPr>
        <a:xfrm>
          <a:off x="7810500" y="10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38862</xdr:rowOff>
    </xdr:from>
    <xdr:to>
      <xdr:col>45</xdr:col>
      <xdr:colOff>177800</xdr:colOff>
      <xdr:row>64</xdr:row>
      <xdr:rowOff>51816</xdr:rowOff>
    </xdr:to>
    <xdr:cxnSp macro="">
      <xdr:nvCxnSpPr>
        <xdr:cNvPr id="228" name="直線コネクタ 227"/>
        <xdr:cNvCxnSpPr/>
      </xdr:nvCxnSpPr>
      <xdr:spPr>
        <a:xfrm flipV="1">
          <a:off x="7861300" y="1101166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80789</xdr:rowOff>
    </xdr:from>
    <xdr:ext cx="469744" cy="259045"/>
    <xdr:sp macro="" textlink="">
      <xdr:nvSpPr>
        <xdr:cNvPr id="229" name="n_1mainValue【体育館・プール】&#10;一人当たり面積"/>
        <xdr:cNvSpPr txBox="1"/>
      </xdr:nvSpPr>
      <xdr:spPr>
        <a:xfrm>
          <a:off x="93917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80789</xdr:rowOff>
    </xdr:from>
    <xdr:ext cx="469744" cy="259045"/>
    <xdr:sp macro="" textlink="">
      <xdr:nvSpPr>
        <xdr:cNvPr id="230" name="n_2mainValue【体育館・プール】&#10;一人当たり面積"/>
        <xdr:cNvSpPr txBox="1"/>
      </xdr:nvSpPr>
      <xdr:spPr>
        <a:xfrm>
          <a:off x="85154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93743</xdr:rowOff>
    </xdr:from>
    <xdr:ext cx="469744" cy="259045"/>
    <xdr:sp macro="" textlink="">
      <xdr:nvSpPr>
        <xdr:cNvPr id="231" name="n_3mainValue【体育館・プール】&#10;一人当たり面積"/>
        <xdr:cNvSpPr txBox="1"/>
      </xdr:nvSpPr>
      <xdr:spPr>
        <a:xfrm>
          <a:off x="7626427" y="110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22877</xdr:rowOff>
    </xdr:from>
    <xdr:ext cx="405111" cy="259045"/>
    <xdr:sp macro="" textlink="">
      <xdr:nvSpPr>
        <xdr:cNvPr id="264"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65" name="フローチャート: 判断 264"/>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167657</xdr:rowOff>
    </xdr:from>
    <xdr:ext cx="405111" cy="259045"/>
    <xdr:sp macro="" textlink="">
      <xdr:nvSpPr>
        <xdr:cNvPr id="266"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67" name="フローチャート: 判断 26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91457</xdr:rowOff>
    </xdr:from>
    <xdr:ext cx="405111" cy="259045"/>
    <xdr:sp macro="" textlink="">
      <xdr:nvSpPr>
        <xdr:cNvPr id="268"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274" name="楕円 273"/>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76836</xdr:rowOff>
    </xdr:from>
    <xdr:to>
      <xdr:col>15</xdr:col>
      <xdr:colOff>101600</xdr:colOff>
      <xdr:row>80</xdr:row>
      <xdr:rowOff>6986</xdr:rowOff>
    </xdr:to>
    <xdr:sp macro="" textlink="">
      <xdr:nvSpPr>
        <xdr:cNvPr id="275" name="楕円 274"/>
        <xdr:cNvSpPr/>
      </xdr:nvSpPr>
      <xdr:spPr>
        <a:xfrm>
          <a:off x="2857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79</xdr:row>
      <xdr:rowOff>127636</xdr:rowOff>
    </xdr:to>
    <xdr:cxnSp macro="">
      <xdr:nvCxnSpPr>
        <xdr:cNvPr id="276" name="直線コネクタ 275"/>
        <xdr:cNvCxnSpPr/>
      </xdr:nvCxnSpPr>
      <xdr:spPr>
        <a:xfrm flipV="1">
          <a:off x="2908300" y="136359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111125</xdr:rowOff>
    </xdr:from>
    <xdr:to>
      <xdr:col>10</xdr:col>
      <xdr:colOff>165100</xdr:colOff>
      <xdr:row>80</xdr:row>
      <xdr:rowOff>41275</xdr:rowOff>
    </xdr:to>
    <xdr:sp macro="" textlink="">
      <xdr:nvSpPr>
        <xdr:cNvPr id="277" name="楕円 276"/>
        <xdr:cNvSpPr/>
      </xdr:nvSpPr>
      <xdr:spPr>
        <a:xfrm>
          <a:off x="1968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127636</xdr:rowOff>
    </xdr:from>
    <xdr:to>
      <xdr:col>15</xdr:col>
      <xdr:colOff>50800</xdr:colOff>
      <xdr:row>79</xdr:row>
      <xdr:rowOff>161925</xdr:rowOff>
    </xdr:to>
    <xdr:cxnSp macro="">
      <xdr:nvCxnSpPr>
        <xdr:cNvPr id="278" name="直線コネクタ 277"/>
        <xdr:cNvCxnSpPr/>
      </xdr:nvCxnSpPr>
      <xdr:spPr>
        <a:xfrm flipV="1">
          <a:off x="2019300" y="13672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158766</xdr:rowOff>
    </xdr:from>
    <xdr:ext cx="405111" cy="259045"/>
    <xdr:sp macro="" textlink="">
      <xdr:nvSpPr>
        <xdr:cNvPr id="279" name="n_1mainValue【福祉施設】&#10;有形固定資産減価償却率"/>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23513</xdr:rowOff>
    </xdr:from>
    <xdr:ext cx="405111" cy="259045"/>
    <xdr:sp macro="" textlink="">
      <xdr:nvSpPr>
        <xdr:cNvPr id="280" name="n_2mainValue【福祉施設】&#10;有形固定資産減価償却率"/>
        <xdr:cNvSpPr txBox="1"/>
      </xdr:nvSpPr>
      <xdr:spPr>
        <a:xfrm>
          <a:off x="27057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57802</xdr:rowOff>
    </xdr:from>
    <xdr:ext cx="405111" cy="259045"/>
    <xdr:sp macro="" textlink="">
      <xdr:nvSpPr>
        <xdr:cNvPr id="281" name="n_3mainValue【福祉施設】&#10;有形固定資産減価償却率"/>
        <xdr:cNvSpPr txBox="1"/>
      </xdr:nvSpPr>
      <xdr:spPr>
        <a:xfrm>
          <a:off x="1816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133185</xdr:rowOff>
    </xdr:from>
    <xdr:ext cx="469744" cy="259045"/>
    <xdr:sp macro="" textlink="">
      <xdr:nvSpPr>
        <xdr:cNvPr id="31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16" name="フローチャート: 判断 315"/>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152779</xdr:rowOff>
    </xdr:from>
    <xdr:ext cx="469744" cy="259045"/>
    <xdr:sp macro="" textlink="">
      <xdr:nvSpPr>
        <xdr:cNvPr id="317"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18" name="フローチャート: 判断 317"/>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146248</xdr:rowOff>
    </xdr:from>
    <xdr:ext cx="469744" cy="259045"/>
    <xdr:sp macro="" textlink="">
      <xdr:nvSpPr>
        <xdr:cNvPr id="319"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325" name="楕円 324"/>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106499</xdr:rowOff>
    </xdr:from>
    <xdr:to>
      <xdr:col>46</xdr:col>
      <xdr:colOff>38100</xdr:colOff>
      <xdr:row>86</xdr:row>
      <xdr:rowOff>36649</xdr:rowOff>
    </xdr:to>
    <xdr:sp macro="" textlink="">
      <xdr:nvSpPr>
        <xdr:cNvPr id="326" name="楕円 325"/>
        <xdr:cNvSpPr/>
      </xdr:nvSpPr>
      <xdr:spPr>
        <a:xfrm>
          <a:off x="8699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157299</xdr:rowOff>
    </xdr:from>
    <xdr:to>
      <xdr:col>50</xdr:col>
      <xdr:colOff>114300</xdr:colOff>
      <xdr:row>85</xdr:row>
      <xdr:rowOff>157299</xdr:rowOff>
    </xdr:to>
    <xdr:cxnSp macro="">
      <xdr:nvCxnSpPr>
        <xdr:cNvPr id="327" name="直線コネクタ 326"/>
        <xdr:cNvCxnSpPr/>
      </xdr:nvCxnSpPr>
      <xdr:spPr>
        <a:xfrm>
          <a:off x="8750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106499</xdr:rowOff>
    </xdr:from>
    <xdr:to>
      <xdr:col>41</xdr:col>
      <xdr:colOff>101600</xdr:colOff>
      <xdr:row>86</xdr:row>
      <xdr:rowOff>36649</xdr:rowOff>
    </xdr:to>
    <xdr:sp macro="" textlink="">
      <xdr:nvSpPr>
        <xdr:cNvPr id="328" name="楕円 327"/>
        <xdr:cNvSpPr/>
      </xdr:nvSpPr>
      <xdr:spPr>
        <a:xfrm>
          <a:off x="781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157299</xdr:rowOff>
    </xdr:from>
    <xdr:to>
      <xdr:col>45</xdr:col>
      <xdr:colOff>177800</xdr:colOff>
      <xdr:row>85</xdr:row>
      <xdr:rowOff>157299</xdr:rowOff>
    </xdr:to>
    <xdr:cxnSp macro="">
      <xdr:nvCxnSpPr>
        <xdr:cNvPr id="329" name="直線コネクタ 328"/>
        <xdr:cNvCxnSpPr/>
      </xdr:nvCxnSpPr>
      <xdr:spPr>
        <a:xfrm>
          <a:off x="7861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27776</xdr:rowOff>
    </xdr:from>
    <xdr:ext cx="469744" cy="259045"/>
    <xdr:sp macro="" textlink="">
      <xdr:nvSpPr>
        <xdr:cNvPr id="330" name="n_1mainValue【福祉施設】&#10;一人当たり面積"/>
        <xdr:cNvSpPr txBox="1"/>
      </xdr:nvSpPr>
      <xdr:spPr>
        <a:xfrm>
          <a:off x="9391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27776</xdr:rowOff>
    </xdr:from>
    <xdr:ext cx="469744" cy="259045"/>
    <xdr:sp macro="" textlink="">
      <xdr:nvSpPr>
        <xdr:cNvPr id="331" name="n_2mainValue【福祉施設】&#10;一人当たり面積"/>
        <xdr:cNvSpPr txBox="1"/>
      </xdr:nvSpPr>
      <xdr:spPr>
        <a:xfrm>
          <a:off x="8515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27776</xdr:rowOff>
    </xdr:from>
    <xdr:ext cx="469744" cy="259045"/>
    <xdr:sp macro="" textlink="">
      <xdr:nvSpPr>
        <xdr:cNvPr id="332" name="n_3mainValue【福祉施設】&#10;一人当たり面積"/>
        <xdr:cNvSpPr txBox="1"/>
      </xdr:nvSpPr>
      <xdr:spPr>
        <a:xfrm>
          <a:off x="7626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127925</xdr:rowOff>
    </xdr:from>
    <xdr:ext cx="405111" cy="259045"/>
    <xdr:sp macro="" textlink="">
      <xdr:nvSpPr>
        <xdr:cNvPr id="366"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67" name="フローチャート: 判断 366"/>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113228</xdr:rowOff>
    </xdr:from>
    <xdr:ext cx="405111" cy="259045"/>
    <xdr:sp macro="" textlink="">
      <xdr:nvSpPr>
        <xdr:cNvPr id="368"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69" name="フローチャート: 判断 36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108329</xdr:rowOff>
    </xdr:from>
    <xdr:ext cx="405111" cy="259045"/>
    <xdr:sp macro="" textlink="">
      <xdr:nvSpPr>
        <xdr:cNvPr id="370"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98879</xdr:rowOff>
    </xdr:from>
    <xdr:to>
      <xdr:col>20</xdr:col>
      <xdr:colOff>38100</xdr:colOff>
      <xdr:row>103</xdr:row>
      <xdr:rowOff>29029</xdr:rowOff>
    </xdr:to>
    <xdr:sp macro="" textlink="">
      <xdr:nvSpPr>
        <xdr:cNvPr id="376" name="楕円 375"/>
        <xdr:cNvSpPr/>
      </xdr:nvSpPr>
      <xdr:spPr>
        <a:xfrm>
          <a:off x="3746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67855</xdr:rowOff>
    </xdr:from>
    <xdr:to>
      <xdr:col>15</xdr:col>
      <xdr:colOff>101600</xdr:colOff>
      <xdr:row>103</xdr:row>
      <xdr:rowOff>169455</xdr:rowOff>
    </xdr:to>
    <xdr:sp macro="" textlink="">
      <xdr:nvSpPr>
        <xdr:cNvPr id="377" name="楕円 376"/>
        <xdr:cNvSpPr/>
      </xdr:nvSpPr>
      <xdr:spPr>
        <a:xfrm>
          <a:off x="2857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149679</xdr:rowOff>
    </xdr:from>
    <xdr:to>
      <xdr:col>19</xdr:col>
      <xdr:colOff>177800</xdr:colOff>
      <xdr:row>103</xdr:row>
      <xdr:rowOff>118655</xdr:rowOff>
    </xdr:to>
    <xdr:cxnSp macro="">
      <xdr:nvCxnSpPr>
        <xdr:cNvPr id="378" name="直線コネクタ 377"/>
        <xdr:cNvCxnSpPr/>
      </xdr:nvCxnSpPr>
      <xdr:spPr>
        <a:xfrm flipV="1">
          <a:off x="2908300" y="17637579"/>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379" name="楕円 378"/>
        <xdr:cNvSpPr/>
      </xdr:nvSpPr>
      <xdr:spPr>
        <a:xfrm>
          <a:off x="196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110489</xdr:rowOff>
    </xdr:from>
    <xdr:to>
      <xdr:col>15</xdr:col>
      <xdr:colOff>50800</xdr:colOff>
      <xdr:row>103</xdr:row>
      <xdr:rowOff>118655</xdr:rowOff>
    </xdr:to>
    <xdr:cxnSp macro="">
      <xdr:nvCxnSpPr>
        <xdr:cNvPr id="380" name="直線コネクタ 379"/>
        <xdr:cNvCxnSpPr/>
      </xdr:nvCxnSpPr>
      <xdr:spPr>
        <a:xfrm>
          <a:off x="2019300" y="1776983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45556</xdr:rowOff>
    </xdr:from>
    <xdr:ext cx="405111" cy="259045"/>
    <xdr:sp macro="" textlink="">
      <xdr:nvSpPr>
        <xdr:cNvPr id="381" name="n_1mainValue【市民会館】&#10;有形固定資産減価償却率"/>
        <xdr:cNvSpPr txBox="1"/>
      </xdr:nvSpPr>
      <xdr:spPr>
        <a:xfrm>
          <a:off x="35820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14532</xdr:rowOff>
    </xdr:from>
    <xdr:ext cx="405111" cy="259045"/>
    <xdr:sp macro="" textlink="">
      <xdr:nvSpPr>
        <xdr:cNvPr id="382" name="n_2mainValue【市民会館】&#10;有形固定資産減価償却率"/>
        <xdr:cNvSpPr txBox="1"/>
      </xdr:nvSpPr>
      <xdr:spPr>
        <a:xfrm>
          <a:off x="2705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383" name="n_3mainValue【市民会館】&#10;有形固定資産減価償却率"/>
        <xdr:cNvSpPr txBox="1"/>
      </xdr:nvSpPr>
      <xdr:spPr>
        <a:xfrm>
          <a:off x="1816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144253</xdr:rowOff>
    </xdr:from>
    <xdr:ext cx="469744" cy="259045"/>
    <xdr:sp macro="" textlink="">
      <xdr:nvSpPr>
        <xdr:cNvPr id="417"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418" name="フローチャート: 判断 41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41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420" name="フローチャート: 判断 419"/>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150784</xdr:rowOff>
    </xdr:from>
    <xdr:ext cx="469744" cy="259045"/>
    <xdr:sp macro="" textlink="">
      <xdr:nvSpPr>
        <xdr:cNvPr id="421"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4173</xdr:rowOff>
    </xdr:from>
    <xdr:to>
      <xdr:col>50</xdr:col>
      <xdr:colOff>165100</xdr:colOff>
      <xdr:row>103</xdr:row>
      <xdr:rowOff>105773</xdr:rowOff>
    </xdr:to>
    <xdr:sp macro="" textlink="">
      <xdr:nvSpPr>
        <xdr:cNvPr id="427" name="楕円 426"/>
        <xdr:cNvSpPr/>
      </xdr:nvSpPr>
      <xdr:spPr>
        <a:xfrm>
          <a:off x="9588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4173</xdr:rowOff>
    </xdr:from>
    <xdr:to>
      <xdr:col>46</xdr:col>
      <xdr:colOff>38100</xdr:colOff>
      <xdr:row>103</xdr:row>
      <xdr:rowOff>105773</xdr:rowOff>
    </xdr:to>
    <xdr:sp macro="" textlink="">
      <xdr:nvSpPr>
        <xdr:cNvPr id="428" name="楕円 427"/>
        <xdr:cNvSpPr/>
      </xdr:nvSpPr>
      <xdr:spPr>
        <a:xfrm>
          <a:off x="8699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54973</xdr:rowOff>
    </xdr:from>
    <xdr:to>
      <xdr:col>50</xdr:col>
      <xdr:colOff>114300</xdr:colOff>
      <xdr:row>103</xdr:row>
      <xdr:rowOff>54973</xdr:rowOff>
    </xdr:to>
    <xdr:cxnSp macro="">
      <xdr:nvCxnSpPr>
        <xdr:cNvPr id="429" name="直線コネクタ 428"/>
        <xdr:cNvCxnSpPr/>
      </xdr:nvCxnSpPr>
      <xdr:spPr>
        <a:xfrm>
          <a:off x="8750300" y="17714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5806</xdr:rowOff>
    </xdr:from>
    <xdr:to>
      <xdr:col>41</xdr:col>
      <xdr:colOff>101600</xdr:colOff>
      <xdr:row>104</xdr:row>
      <xdr:rowOff>107406</xdr:rowOff>
    </xdr:to>
    <xdr:sp macro="" textlink="">
      <xdr:nvSpPr>
        <xdr:cNvPr id="430" name="楕円 429"/>
        <xdr:cNvSpPr/>
      </xdr:nvSpPr>
      <xdr:spPr>
        <a:xfrm>
          <a:off x="7810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54973</xdr:rowOff>
    </xdr:from>
    <xdr:to>
      <xdr:col>45</xdr:col>
      <xdr:colOff>177800</xdr:colOff>
      <xdr:row>104</xdr:row>
      <xdr:rowOff>56606</xdr:rowOff>
    </xdr:to>
    <xdr:cxnSp macro="">
      <xdr:nvCxnSpPr>
        <xdr:cNvPr id="431" name="直線コネクタ 430"/>
        <xdr:cNvCxnSpPr/>
      </xdr:nvCxnSpPr>
      <xdr:spPr>
        <a:xfrm flipV="1">
          <a:off x="7861300" y="177143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122300</xdr:rowOff>
    </xdr:from>
    <xdr:ext cx="469744" cy="259045"/>
    <xdr:sp macro="" textlink="">
      <xdr:nvSpPr>
        <xdr:cNvPr id="432" name="n_1mainValue【市民会館】&#10;一人当たり面積"/>
        <xdr:cNvSpPr txBox="1"/>
      </xdr:nvSpPr>
      <xdr:spPr>
        <a:xfrm>
          <a:off x="93917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122300</xdr:rowOff>
    </xdr:from>
    <xdr:ext cx="469744" cy="259045"/>
    <xdr:sp macro="" textlink="">
      <xdr:nvSpPr>
        <xdr:cNvPr id="433" name="n_2mainValue【市民会館】&#10;一人当たり面積"/>
        <xdr:cNvSpPr txBox="1"/>
      </xdr:nvSpPr>
      <xdr:spPr>
        <a:xfrm>
          <a:off x="8515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123933</xdr:rowOff>
    </xdr:from>
    <xdr:ext cx="469744" cy="259045"/>
    <xdr:sp macro="" textlink="">
      <xdr:nvSpPr>
        <xdr:cNvPr id="434" name="n_3mainValue【市民会館】&#10;一人当たり面積"/>
        <xdr:cNvSpPr txBox="1"/>
      </xdr:nvSpPr>
      <xdr:spPr>
        <a:xfrm>
          <a:off x="7626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68"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469" name="フローチャート: 判断 468"/>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109963</xdr:rowOff>
    </xdr:from>
    <xdr:ext cx="405111" cy="259045"/>
    <xdr:sp macro="" textlink="">
      <xdr:nvSpPr>
        <xdr:cNvPr id="470"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471" name="フローチャート: 判断 47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23421</xdr:rowOff>
    </xdr:from>
    <xdr:ext cx="405111" cy="259045"/>
    <xdr:sp macro="" textlink="">
      <xdr:nvSpPr>
        <xdr:cNvPr id="472"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xdr:rowOff>
    </xdr:from>
    <xdr:to>
      <xdr:col>81</xdr:col>
      <xdr:colOff>101600</xdr:colOff>
      <xdr:row>36</xdr:row>
      <xdr:rowOff>113937</xdr:rowOff>
    </xdr:to>
    <xdr:sp macro="" textlink="">
      <xdr:nvSpPr>
        <xdr:cNvPr id="478" name="楕円 477"/>
        <xdr:cNvSpPr/>
      </xdr:nvSpPr>
      <xdr:spPr>
        <a:xfrm>
          <a:off x="15430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136434</xdr:rowOff>
    </xdr:from>
    <xdr:to>
      <xdr:col>76</xdr:col>
      <xdr:colOff>165100</xdr:colOff>
      <xdr:row>36</xdr:row>
      <xdr:rowOff>66584</xdr:rowOff>
    </xdr:to>
    <xdr:sp macro="" textlink="">
      <xdr:nvSpPr>
        <xdr:cNvPr id="479" name="楕円 478"/>
        <xdr:cNvSpPr/>
      </xdr:nvSpPr>
      <xdr:spPr>
        <a:xfrm>
          <a:off x="14541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63137</xdr:rowOff>
    </xdr:to>
    <xdr:cxnSp macro="">
      <xdr:nvCxnSpPr>
        <xdr:cNvPr id="480" name="直線コネクタ 479"/>
        <xdr:cNvCxnSpPr/>
      </xdr:nvCxnSpPr>
      <xdr:spPr>
        <a:xfrm>
          <a:off x="14592300" y="61879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120106</xdr:rowOff>
    </xdr:from>
    <xdr:to>
      <xdr:col>72</xdr:col>
      <xdr:colOff>38100</xdr:colOff>
      <xdr:row>36</xdr:row>
      <xdr:rowOff>50256</xdr:rowOff>
    </xdr:to>
    <xdr:sp macro="" textlink="">
      <xdr:nvSpPr>
        <xdr:cNvPr id="481" name="楕円 480"/>
        <xdr:cNvSpPr/>
      </xdr:nvSpPr>
      <xdr:spPr>
        <a:xfrm>
          <a:off x="13652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170906</xdr:rowOff>
    </xdr:from>
    <xdr:to>
      <xdr:col>76</xdr:col>
      <xdr:colOff>114300</xdr:colOff>
      <xdr:row>36</xdr:row>
      <xdr:rowOff>15784</xdr:rowOff>
    </xdr:to>
    <xdr:cxnSp macro="">
      <xdr:nvCxnSpPr>
        <xdr:cNvPr id="482" name="直線コネクタ 481"/>
        <xdr:cNvCxnSpPr/>
      </xdr:nvCxnSpPr>
      <xdr:spPr>
        <a:xfrm>
          <a:off x="13703300" y="61716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105064</xdr:rowOff>
    </xdr:from>
    <xdr:ext cx="405111" cy="259045"/>
    <xdr:sp macro="" textlink="">
      <xdr:nvSpPr>
        <xdr:cNvPr id="483" name="n_1mainValue【一般廃棄物処理施設】&#10;有形固定資産減価償却率"/>
        <xdr:cNvSpPr txBox="1"/>
      </xdr:nvSpPr>
      <xdr:spPr>
        <a:xfrm>
          <a:off x="15266044"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83111</xdr:rowOff>
    </xdr:from>
    <xdr:ext cx="405111" cy="259045"/>
    <xdr:sp macro="" textlink="">
      <xdr:nvSpPr>
        <xdr:cNvPr id="484" name="n_2mainValue【一般廃棄物処理施設】&#10;有形固定資産減価償却率"/>
        <xdr:cNvSpPr txBox="1"/>
      </xdr:nvSpPr>
      <xdr:spPr>
        <a:xfrm>
          <a:off x="14389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66783</xdr:rowOff>
    </xdr:from>
    <xdr:ext cx="405111" cy="259045"/>
    <xdr:sp macro="" textlink="">
      <xdr:nvSpPr>
        <xdr:cNvPr id="485" name="n_3mainValue【一般廃棄物処理施設】&#10;有形固定資産減価償却率"/>
        <xdr:cNvSpPr txBox="1"/>
      </xdr:nvSpPr>
      <xdr:spPr>
        <a:xfrm>
          <a:off x="13500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517"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518" name="フローチャート: 判断 517"/>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120791</xdr:rowOff>
    </xdr:from>
    <xdr:ext cx="534377" cy="259045"/>
    <xdr:sp macro="" textlink="">
      <xdr:nvSpPr>
        <xdr:cNvPr id="519"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520" name="フローチャート: 判断 519"/>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126189</xdr:rowOff>
    </xdr:from>
    <xdr:ext cx="534377" cy="259045"/>
    <xdr:sp macro="" textlink="">
      <xdr:nvSpPr>
        <xdr:cNvPr id="52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2" name="テキスト ボックス 5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108820</xdr:rowOff>
    </xdr:from>
    <xdr:to>
      <xdr:col>112</xdr:col>
      <xdr:colOff>38100</xdr:colOff>
      <xdr:row>42</xdr:row>
      <xdr:rowOff>38970</xdr:rowOff>
    </xdr:to>
    <xdr:sp macro="" textlink="">
      <xdr:nvSpPr>
        <xdr:cNvPr id="527" name="楕円 526"/>
        <xdr:cNvSpPr/>
      </xdr:nvSpPr>
      <xdr:spPr>
        <a:xfrm>
          <a:off x="21272500" y="71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111415</xdr:rowOff>
    </xdr:from>
    <xdr:to>
      <xdr:col>107</xdr:col>
      <xdr:colOff>101600</xdr:colOff>
      <xdr:row>42</xdr:row>
      <xdr:rowOff>41565</xdr:rowOff>
    </xdr:to>
    <xdr:sp macro="" textlink="">
      <xdr:nvSpPr>
        <xdr:cNvPr id="528" name="楕円 527"/>
        <xdr:cNvSpPr/>
      </xdr:nvSpPr>
      <xdr:spPr>
        <a:xfrm>
          <a:off x="20383500" y="71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159620</xdr:rowOff>
    </xdr:from>
    <xdr:to>
      <xdr:col>111</xdr:col>
      <xdr:colOff>177800</xdr:colOff>
      <xdr:row>41</xdr:row>
      <xdr:rowOff>162215</xdr:rowOff>
    </xdr:to>
    <xdr:cxnSp macro="">
      <xdr:nvCxnSpPr>
        <xdr:cNvPr id="529" name="直線コネクタ 528"/>
        <xdr:cNvCxnSpPr/>
      </xdr:nvCxnSpPr>
      <xdr:spPr>
        <a:xfrm flipV="1">
          <a:off x="20434300" y="7189070"/>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134872</xdr:rowOff>
    </xdr:from>
    <xdr:to>
      <xdr:col>102</xdr:col>
      <xdr:colOff>165100</xdr:colOff>
      <xdr:row>42</xdr:row>
      <xdr:rowOff>65022</xdr:rowOff>
    </xdr:to>
    <xdr:sp macro="" textlink="">
      <xdr:nvSpPr>
        <xdr:cNvPr id="530" name="楕円 529"/>
        <xdr:cNvSpPr/>
      </xdr:nvSpPr>
      <xdr:spPr>
        <a:xfrm>
          <a:off x="19494500" y="71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162215</xdr:rowOff>
    </xdr:from>
    <xdr:to>
      <xdr:col>107</xdr:col>
      <xdr:colOff>50800</xdr:colOff>
      <xdr:row>42</xdr:row>
      <xdr:rowOff>14222</xdr:rowOff>
    </xdr:to>
    <xdr:cxnSp macro="">
      <xdr:nvCxnSpPr>
        <xdr:cNvPr id="531" name="直線コネクタ 530"/>
        <xdr:cNvCxnSpPr/>
      </xdr:nvCxnSpPr>
      <xdr:spPr>
        <a:xfrm flipV="1">
          <a:off x="19545300" y="7191665"/>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30097</xdr:rowOff>
    </xdr:from>
    <xdr:ext cx="534377" cy="259045"/>
    <xdr:sp macro="" textlink="">
      <xdr:nvSpPr>
        <xdr:cNvPr id="532" name="n_1mainValue【一般廃棄物処理施設】&#10;一人当たり有形固定資産（償却資産）額"/>
        <xdr:cNvSpPr txBox="1"/>
      </xdr:nvSpPr>
      <xdr:spPr>
        <a:xfrm>
          <a:off x="21043411" y="72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32692</xdr:rowOff>
    </xdr:from>
    <xdr:ext cx="534377" cy="259045"/>
    <xdr:sp macro="" textlink="">
      <xdr:nvSpPr>
        <xdr:cNvPr id="533" name="n_2mainValue【一般廃棄物処理施設】&#10;一人当たり有形固定資産（償却資産）額"/>
        <xdr:cNvSpPr txBox="1"/>
      </xdr:nvSpPr>
      <xdr:spPr>
        <a:xfrm>
          <a:off x="20167111" y="723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56149</xdr:rowOff>
    </xdr:from>
    <xdr:ext cx="534377" cy="259045"/>
    <xdr:sp macro="" textlink="">
      <xdr:nvSpPr>
        <xdr:cNvPr id="534" name="n_3mainValue【一般廃棄物処理施設】&#10;一人当たり有形固定資産（償却資産）額"/>
        <xdr:cNvSpPr txBox="1"/>
      </xdr:nvSpPr>
      <xdr:spPr>
        <a:xfrm>
          <a:off x="19278111" y="72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76217</xdr:rowOff>
    </xdr:from>
    <xdr:ext cx="405111" cy="259045"/>
    <xdr:sp macro="" textlink="">
      <xdr:nvSpPr>
        <xdr:cNvPr id="568"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569" name="フローチャート: 判断 56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94178</xdr:rowOff>
    </xdr:from>
    <xdr:ext cx="405111" cy="259045"/>
    <xdr:sp macro="" textlink="">
      <xdr:nvSpPr>
        <xdr:cNvPr id="570"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571" name="フローチャート: 判断 570"/>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74584</xdr:rowOff>
    </xdr:from>
    <xdr:ext cx="405111" cy="259045"/>
    <xdr:sp macro="" textlink="">
      <xdr:nvSpPr>
        <xdr:cNvPr id="572"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578" name="楕円 577"/>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68399</xdr:rowOff>
    </xdr:from>
    <xdr:to>
      <xdr:col>76</xdr:col>
      <xdr:colOff>165100</xdr:colOff>
      <xdr:row>56</xdr:row>
      <xdr:rowOff>169999</xdr:rowOff>
    </xdr:to>
    <xdr:sp macro="" textlink="">
      <xdr:nvSpPr>
        <xdr:cNvPr id="579" name="楕円 578"/>
        <xdr:cNvSpPr/>
      </xdr:nvSpPr>
      <xdr:spPr>
        <a:xfrm>
          <a:off x="145415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80010</xdr:rowOff>
    </xdr:from>
    <xdr:to>
      <xdr:col>81</xdr:col>
      <xdr:colOff>50800</xdr:colOff>
      <xdr:row>56</xdr:row>
      <xdr:rowOff>119199</xdr:rowOff>
    </xdr:to>
    <xdr:cxnSp macro="">
      <xdr:nvCxnSpPr>
        <xdr:cNvPr id="580" name="直線コネクタ 579"/>
        <xdr:cNvCxnSpPr/>
      </xdr:nvCxnSpPr>
      <xdr:spPr>
        <a:xfrm flipV="1">
          <a:off x="14592300" y="96812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114119</xdr:rowOff>
    </xdr:from>
    <xdr:to>
      <xdr:col>72</xdr:col>
      <xdr:colOff>38100</xdr:colOff>
      <xdr:row>57</xdr:row>
      <xdr:rowOff>44269</xdr:rowOff>
    </xdr:to>
    <xdr:sp macro="" textlink="">
      <xdr:nvSpPr>
        <xdr:cNvPr id="581" name="楕円 580"/>
        <xdr:cNvSpPr/>
      </xdr:nvSpPr>
      <xdr:spPr>
        <a:xfrm>
          <a:off x="13652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119199</xdr:rowOff>
    </xdr:from>
    <xdr:to>
      <xdr:col>76</xdr:col>
      <xdr:colOff>114300</xdr:colOff>
      <xdr:row>56</xdr:row>
      <xdr:rowOff>164919</xdr:rowOff>
    </xdr:to>
    <xdr:cxnSp macro="">
      <xdr:nvCxnSpPr>
        <xdr:cNvPr id="582" name="直線コネクタ 581"/>
        <xdr:cNvCxnSpPr/>
      </xdr:nvCxnSpPr>
      <xdr:spPr>
        <a:xfrm flipV="1">
          <a:off x="13703300" y="97203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147337</xdr:rowOff>
    </xdr:from>
    <xdr:ext cx="405111" cy="259045"/>
    <xdr:sp macro="" textlink="">
      <xdr:nvSpPr>
        <xdr:cNvPr id="583" name="n_1mainValue【保健センター・保健所】&#10;有形固定資産減価償却率"/>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15076</xdr:rowOff>
    </xdr:from>
    <xdr:ext cx="405111" cy="259045"/>
    <xdr:sp macro="" textlink="">
      <xdr:nvSpPr>
        <xdr:cNvPr id="584" name="n_2mainValue【保健センター・保健所】&#10;有形固定資産減価償却率"/>
        <xdr:cNvSpPr txBox="1"/>
      </xdr:nvSpPr>
      <xdr:spPr>
        <a:xfrm>
          <a:off x="14389744" y="944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60796</xdr:rowOff>
    </xdr:from>
    <xdr:ext cx="405111" cy="259045"/>
    <xdr:sp macro="" textlink="">
      <xdr:nvSpPr>
        <xdr:cNvPr id="585" name="n_3mainValue【保健センター・保健所】&#10;有形固定資産減価償却率"/>
        <xdr:cNvSpPr txBox="1"/>
      </xdr:nvSpPr>
      <xdr:spPr>
        <a:xfrm>
          <a:off x="1350074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94542</xdr:rowOff>
    </xdr:from>
    <xdr:ext cx="469744" cy="259045"/>
    <xdr:sp macro="" textlink="">
      <xdr:nvSpPr>
        <xdr:cNvPr id="619"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620" name="フローチャート: 判断 61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105427</xdr:rowOff>
    </xdr:from>
    <xdr:ext cx="469744" cy="259045"/>
    <xdr:sp macro="" textlink="">
      <xdr:nvSpPr>
        <xdr:cNvPr id="621"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622" name="フローチャート: 判断 621"/>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94542</xdr:rowOff>
    </xdr:from>
    <xdr:ext cx="469744" cy="259045"/>
    <xdr:sp macro="" textlink="">
      <xdr:nvSpPr>
        <xdr:cNvPr id="623"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24" name="テキスト ボックス 6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66222</xdr:rowOff>
    </xdr:from>
    <xdr:to>
      <xdr:col>112</xdr:col>
      <xdr:colOff>38100</xdr:colOff>
      <xdr:row>63</xdr:row>
      <xdr:rowOff>167822</xdr:rowOff>
    </xdr:to>
    <xdr:sp macro="" textlink="">
      <xdr:nvSpPr>
        <xdr:cNvPr id="629" name="楕円 628"/>
        <xdr:cNvSpPr/>
      </xdr:nvSpPr>
      <xdr:spPr>
        <a:xfrm>
          <a:off x="21272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66222</xdr:rowOff>
    </xdr:from>
    <xdr:to>
      <xdr:col>107</xdr:col>
      <xdr:colOff>101600</xdr:colOff>
      <xdr:row>63</xdr:row>
      <xdr:rowOff>167822</xdr:rowOff>
    </xdr:to>
    <xdr:sp macro="" textlink="">
      <xdr:nvSpPr>
        <xdr:cNvPr id="630" name="楕円 629"/>
        <xdr:cNvSpPr/>
      </xdr:nvSpPr>
      <xdr:spPr>
        <a:xfrm>
          <a:off x="20383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117022</xdr:rowOff>
    </xdr:from>
    <xdr:to>
      <xdr:col>111</xdr:col>
      <xdr:colOff>177800</xdr:colOff>
      <xdr:row>63</xdr:row>
      <xdr:rowOff>117022</xdr:rowOff>
    </xdr:to>
    <xdr:cxnSp macro="">
      <xdr:nvCxnSpPr>
        <xdr:cNvPr id="631" name="直線コネクタ 630"/>
        <xdr:cNvCxnSpPr/>
      </xdr:nvCxnSpPr>
      <xdr:spPr>
        <a:xfrm>
          <a:off x="20434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66222</xdr:rowOff>
    </xdr:from>
    <xdr:to>
      <xdr:col>102</xdr:col>
      <xdr:colOff>165100</xdr:colOff>
      <xdr:row>63</xdr:row>
      <xdr:rowOff>167822</xdr:rowOff>
    </xdr:to>
    <xdr:sp macro="" textlink="">
      <xdr:nvSpPr>
        <xdr:cNvPr id="632" name="楕円 631"/>
        <xdr:cNvSpPr/>
      </xdr:nvSpPr>
      <xdr:spPr>
        <a:xfrm>
          <a:off x="19494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117022</xdr:rowOff>
    </xdr:from>
    <xdr:to>
      <xdr:col>107</xdr:col>
      <xdr:colOff>50800</xdr:colOff>
      <xdr:row>63</xdr:row>
      <xdr:rowOff>117022</xdr:rowOff>
    </xdr:to>
    <xdr:cxnSp macro="">
      <xdr:nvCxnSpPr>
        <xdr:cNvPr id="633" name="直線コネクタ 632"/>
        <xdr:cNvCxnSpPr/>
      </xdr:nvCxnSpPr>
      <xdr:spPr>
        <a:xfrm>
          <a:off x="19545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158949</xdr:rowOff>
    </xdr:from>
    <xdr:ext cx="469744" cy="259045"/>
    <xdr:sp macro="" textlink="">
      <xdr:nvSpPr>
        <xdr:cNvPr id="634" name="n_1mainValue【保健センター・保健所】&#10;一人当たり面積"/>
        <xdr:cNvSpPr txBox="1"/>
      </xdr:nvSpPr>
      <xdr:spPr>
        <a:xfrm>
          <a:off x="210757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158949</xdr:rowOff>
    </xdr:from>
    <xdr:ext cx="469744" cy="259045"/>
    <xdr:sp macro="" textlink="">
      <xdr:nvSpPr>
        <xdr:cNvPr id="635" name="n_2mainValue【保健センター・保健所】&#10;一人当たり面積"/>
        <xdr:cNvSpPr txBox="1"/>
      </xdr:nvSpPr>
      <xdr:spPr>
        <a:xfrm>
          <a:off x="20199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158949</xdr:rowOff>
    </xdr:from>
    <xdr:ext cx="469744" cy="259045"/>
    <xdr:sp macro="" textlink="">
      <xdr:nvSpPr>
        <xdr:cNvPr id="636" name="n_3mainValue【保健センター・保健所】&#10;一人当たり面積"/>
        <xdr:cNvSpPr txBox="1"/>
      </xdr:nvSpPr>
      <xdr:spPr>
        <a:xfrm>
          <a:off x="19310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106153</xdr:rowOff>
    </xdr:from>
    <xdr:ext cx="405111" cy="259045"/>
    <xdr:sp macro="" textlink="">
      <xdr:nvSpPr>
        <xdr:cNvPr id="670"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671" name="フローチャート: 判断 670"/>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55534</xdr:rowOff>
    </xdr:from>
    <xdr:ext cx="405111" cy="259045"/>
    <xdr:sp macro="" textlink="">
      <xdr:nvSpPr>
        <xdr:cNvPr id="67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73" name="フローチャート: 判断 672"/>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4915</xdr:rowOff>
    </xdr:from>
    <xdr:ext cx="405111" cy="259045"/>
    <xdr:sp macro="" textlink="">
      <xdr:nvSpPr>
        <xdr:cNvPr id="674"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145687</xdr:rowOff>
    </xdr:from>
    <xdr:to>
      <xdr:col>81</xdr:col>
      <xdr:colOff>101600</xdr:colOff>
      <xdr:row>80</xdr:row>
      <xdr:rowOff>75837</xdr:rowOff>
    </xdr:to>
    <xdr:sp macro="" textlink="">
      <xdr:nvSpPr>
        <xdr:cNvPr id="680" name="楕円 679"/>
        <xdr:cNvSpPr/>
      </xdr:nvSpPr>
      <xdr:spPr>
        <a:xfrm>
          <a:off x="15430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168548</xdr:rowOff>
    </xdr:from>
    <xdr:to>
      <xdr:col>76</xdr:col>
      <xdr:colOff>165100</xdr:colOff>
      <xdr:row>80</xdr:row>
      <xdr:rowOff>98698</xdr:rowOff>
    </xdr:to>
    <xdr:sp macro="" textlink="">
      <xdr:nvSpPr>
        <xdr:cNvPr id="681" name="楕円 680"/>
        <xdr:cNvSpPr/>
      </xdr:nvSpPr>
      <xdr:spPr>
        <a:xfrm>
          <a:off x="14541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25037</xdr:rowOff>
    </xdr:from>
    <xdr:to>
      <xdr:col>81</xdr:col>
      <xdr:colOff>50800</xdr:colOff>
      <xdr:row>80</xdr:row>
      <xdr:rowOff>47898</xdr:rowOff>
    </xdr:to>
    <xdr:cxnSp macro="">
      <xdr:nvCxnSpPr>
        <xdr:cNvPr id="682" name="直線コネクタ 681"/>
        <xdr:cNvCxnSpPr/>
      </xdr:nvCxnSpPr>
      <xdr:spPr>
        <a:xfrm flipV="1">
          <a:off x="14592300" y="137410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147320</xdr:rowOff>
    </xdr:from>
    <xdr:to>
      <xdr:col>72</xdr:col>
      <xdr:colOff>38100</xdr:colOff>
      <xdr:row>81</xdr:row>
      <xdr:rowOff>77470</xdr:rowOff>
    </xdr:to>
    <xdr:sp macro="" textlink="">
      <xdr:nvSpPr>
        <xdr:cNvPr id="683" name="楕円 682"/>
        <xdr:cNvSpPr/>
      </xdr:nvSpPr>
      <xdr:spPr>
        <a:xfrm>
          <a:off x="1365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47898</xdr:rowOff>
    </xdr:from>
    <xdr:to>
      <xdr:col>76</xdr:col>
      <xdr:colOff>114300</xdr:colOff>
      <xdr:row>81</xdr:row>
      <xdr:rowOff>26670</xdr:rowOff>
    </xdr:to>
    <xdr:cxnSp macro="">
      <xdr:nvCxnSpPr>
        <xdr:cNvPr id="684" name="直線コネクタ 683"/>
        <xdr:cNvCxnSpPr/>
      </xdr:nvCxnSpPr>
      <xdr:spPr>
        <a:xfrm flipV="1">
          <a:off x="13703300" y="13763898"/>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92364</xdr:rowOff>
    </xdr:from>
    <xdr:ext cx="405111" cy="259045"/>
    <xdr:sp macro="" textlink="">
      <xdr:nvSpPr>
        <xdr:cNvPr id="685" name="n_1mainValue【消防施設】&#10;有形固定資産減価償却率"/>
        <xdr:cNvSpPr txBox="1"/>
      </xdr:nvSpPr>
      <xdr:spPr>
        <a:xfrm>
          <a:off x="15266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115225</xdr:rowOff>
    </xdr:from>
    <xdr:ext cx="405111" cy="259045"/>
    <xdr:sp macro="" textlink="">
      <xdr:nvSpPr>
        <xdr:cNvPr id="686" name="n_2mainValue【消防施設】&#10;有形固定資産減価償却率"/>
        <xdr:cNvSpPr txBox="1"/>
      </xdr:nvSpPr>
      <xdr:spPr>
        <a:xfrm>
          <a:off x="14389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93997</xdr:rowOff>
    </xdr:from>
    <xdr:ext cx="405111" cy="259045"/>
    <xdr:sp macro="" textlink="">
      <xdr:nvSpPr>
        <xdr:cNvPr id="687" name="n_3mainValue【消防施設】&#10;有形固定資産減価償却率"/>
        <xdr:cNvSpPr txBox="1"/>
      </xdr:nvSpPr>
      <xdr:spPr>
        <a:xfrm>
          <a:off x="13500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36847</xdr:rowOff>
    </xdr:from>
    <xdr:ext cx="469744" cy="259045"/>
    <xdr:sp macro="" textlink="">
      <xdr:nvSpPr>
        <xdr:cNvPr id="717"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718" name="フローチャート: 判断 71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719"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720" name="フローチャート: 判断 7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55135</xdr:rowOff>
    </xdr:from>
    <xdr:ext cx="469744" cy="259045"/>
    <xdr:sp macro="" textlink="">
      <xdr:nvSpPr>
        <xdr:cNvPr id="721"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727" name="楕円 726"/>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151892</xdr:rowOff>
    </xdr:from>
    <xdr:to>
      <xdr:col>107</xdr:col>
      <xdr:colOff>101600</xdr:colOff>
      <xdr:row>85</xdr:row>
      <xdr:rowOff>82042</xdr:rowOff>
    </xdr:to>
    <xdr:sp macro="" textlink="">
      <xdr:nvSpPr>
        <xdr:cNvPr id="728" name="楕円 727"/>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729" name="直線コネクタ 728"/>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30" name="楕円 729"/>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31242</xdr:rowOff>
    </xdr:to>
    <xdr:cxnSp macro="">
      <xdr:nvCxnSpPr>
        <xdr:cNvPr id="731" name="直線コネクタ 730"/>
        <xdr:cNvCxnSpPr/>
      </xdr:nvCxnSpPr>
      <xdr:spPr>
        <a:xfrm>
          <a:off x="19545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73169</xdr:rowOff>
    </xdr:from>
    <xdr:ext cx="469744" cy="259045"/>
    <xdr:sp macro="" textlink="">
      <xdr:nvSpPr>
        <xdr:cNvPr id="732"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33"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4" name="n_3mainValue【消防施設】&#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12898</xdr:rowOff>
    </xdr:from>
    <xdr:ext cx="405111" cy="259045"/>
    <xdr:sp macro="" textlink="">
      <xdr:nvSpPr>
        <xdr:cNvPr id="768"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769" name="フローチャート: 判断 76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154957</xdr:rowOff>
    </xdr:from>
    <xdr:ext cx="405111" cy="259045"/>
    <xdr:sp macro="" textlink="">
      <xdr:nvSpPr>
        <xdr:cNvPr id="770"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771" name="フローチャート: 判断 77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772"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778" name="楕円 777"/>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71120</xdr:rowOff>
    </xdr:from>
    <xdr:to>
      <xdr:col>76</xdr:col>
      <xdr:colOff>165100</xdr:colOff>
      <xdr:row>107</xdr:row>
      <xdr:rowOff>1270</xdr:rowOff>
    </xdr:to>
    <xdr:sp macro="" textlink="">
      <xdr:nvSpPr>
        <xdr:cNvPr id="779" name="楕円 778"/>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121920</xdr:rowOff>
    </xdr:to>
    <xdr:cxnSp macro="">
      <xdr:nvCxnSpPr>
        <xdr:cNvPr id="780" name="直線コネクタ 779"/>
        <xdr:cNvCxnSpPr/>
      </xdr:nvCxnSpPr>
      <xdr:spPr>
        <a:xfrm flipV="1">
          <a:off x="14592300" y="182515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781" name="楕円 780"/>
        <xdr:cNvSpPr/>
      </xdr:nvSpPr>
      <xdr:spPr>
        <a:xfrm>
          <a:off x="1365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121920</xdr:rowOff>
    </xdr:from>
    <xdr:to>
      <xdr:col>76</xdr:col>
      <xdr:colOff>114300</xdr:colOff>
      <xdr:row>106</xdr:row>
      <xdr:rowOff>164374</xdr:rowOff>
    </xdr:to>
    <xdr:cxnSp macro="">
      <xdr:nvCxnSpPr>
        <xdr:cNvPr id="782" name="直線コネクタ 781"/>
        <xdr:cNvCxnSpPr/>
      </xdr:nvCxnSpPr>
      <xdr:spPr>
        <a:xfrm flipV="1">
          <a:off x="13703300" y="18295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119759</xdr:rowOff>
    </xdr:from>
    <xdr:ext cx="405111" cy="259045"/>
    <xdr:sp macro="" textlink="">
      <xdr:nvSpPr>
        <xdr:cNvPr id="783" name="n_1mainValue【庁舎】&#10;有形固定資産減価償却率"/>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784" name="n_2mainValue【庁舎】&#10;有形固定資産減価償却率"/>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785" name="n_3mainValue【庁舎】&#10;有形固定資産減価償却率"/>
        <xdr:cNvSpPr txBox="1"/>
      </xdr:nvSpPr>
      <xdr:spPr>
        <a:xfrm>
          <a:off x="13500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82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821" name="フローチャート: 判断 820"/>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822"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823" name="フローチャート: 判断 822"/>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824"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830" name="楕円 829"/>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92348</xdr:rowOff>
    </xdr:from>
    <xdr:to>
      <xdr:col>107</xdr:col>
      <xdr:colOff>101600</xdr:colOff>
      <xdr:row>108</xdr:row>
      <xdr:rowOff>22498</xdr:rowOff>
    </xdr:to>
    <xdr:sp macro="" textlink="">
      <xdr:nvSpPr>
        <xdr:cNvPr id="831" name="楕円 830"/>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143148</xdr:rowOff>
    </xdr:to>
    <xdr:cxnSp macro="">
      <xdr:nvCxnSpPr>
        <xdr:cNvPr id="832" name="直線コネクタ 831"/>
        <xdr:cNvCxnSpPr/>
      </xdr:nvCxnSpPr>
      <xdr:spPr>
        <a:xfrm flipV="1">
          <a:off x="20434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833" name="楕円 832"/>
        <xdr:cNvSpPr/>
      </xdr:nvSpPr>
      <xdr:spPr>
        <a:xfrm>
          <a:off x="19494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143148</xdr:rowOff>
    </xdr:from>
    <xdr:to>
      <xdr:col>107</xdr:col>
      <xdr:colOff>50800</xdr:colOff>
      <xdr:row>107</xdr:row>
      <xdr:rowOff>143148</xdr:rowOff>
    </xdr:to>
    <xdr:cxnSp macro="">
      <xdr:nvCxnSpPr>
        <xdr:cNvPr id="834" name="直線コネクタ 833"/>
        <xdr:cNvCxnSpPr/>
      </xdr:nvCxnSpPr>
      <xdr:spPr>
        <a:xfrm>
          <a:off x="19545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10358</xdr:rowOff>
    </xdr:from>
    <xdr:ext cx="469744" cy="259045"/>
    <xdr:sp macro="" textlink="">
      <xdr:nvSpPr>
        <xdr:cNvPr id="835" name="n_1mainValue【庁舎】&#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836" name="n_2mainValue【庁舎】&#10;一人当たり面積"/>
        <xdr:cNvSpPr txBox="1"/>
      </xdr:nvSpPr>
      <xdr:spPr>
        <a:xfrm>
          <a:off x="20199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13625</xdr:rowOff>
    </xdr:from>
    <xdr:ext cx="469744" cy="259045"/>
    <xdr:sp macro="" textlink="">
      <xdr:nvSpPr>
        <xdr:cNvPr id="837" name="n_3mainValue【庁舎】&#10;一人当たり面積"/>
        <xdr:cNvSpPr txBox="1"/>
      </xdr:nvSpPr>
      <xdr:spPr>
        <a:xfrm>
          <a:off x="19310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年度に新体育館を整備しているため体育館の減価償却率が類似団体平均を大きく下回った。また、庁舎についても、平成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年度に新庁舎を整備しているため類似団体平均を大きく下回っている。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一方で、福祉施設、保健センターは建設年次の古い施設が多いことから、有形固定資産減価償却率はいずれも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　市民会館は、一人当たり面積が類似団体平均を上回った。これらの施設は建設時から社会情勢等の変化によりニーズが低下し、稼働率も低下しているため、現状の利用状況からコスト等の効率化を目指し、機能の集約化や用途の変更、統廃合などを検討していく。</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年度にかけてほぼ横ばいの数値ではあるが、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0.90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0.92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と微増している。類似団体平均と比較すると高い水準にあるが、県内平均と比較すると下回る結果となった。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単年度で比較すると、平成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年度は障害者や高齢者などの福祉関係経費の増加により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0.007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低下しており、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今後も高齢</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化などに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り福祉関係経費の増加が見込まれることから、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企業誘致や市への定住促進や観光の基幹産業化などを進め、税収増加等の財政基盤</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強化に努める。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100189</xdr:rowOff>
    </xdr:to>
    <xdr:cxnSp macro="">
      <xdr:nvCxnSpPr>
        <xdr:cNvPr id="69" name="直線コネクタ 68"/>
        <xdr:cNvCxnSpPr/>
      </xdr:nvCxnSpPr>
      <xdr:spPr>
        <a:xfrm>
          <a:off x="4114800" y="695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113595</xdr:rowOff>
    </xdr:to>
    <xdr:cxnSp macro="">
      <xdr:nvCxnSpPr>
        <xdr:cNvPr id="72" name="直線コネクタ 71"/>
        <xdr:cNvCxnSpPr/>
      </xdr:nvCxnSpPr>
      <xdr:spPr>
        <a:xfrm flipV="1">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減少しており、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福祉関係経費の増加などにより普通交付税や臨時財政対策債が増加したことが挙げられる。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高齢化による扶助費の増加や、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大規模事業に伴</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増加が見込まれるため、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財政措置のある市債を活用するなどして財源確保</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51308</xdr:rowOff>
    </xdr:to>
    <xdr:cxnSp macro="">
      <xdr:nvCxnSpPr>
        <xdr:cNvPr id="130" name="直線コネクタ 129"/>
        <xdr:cNvCxnSpPr/>
      </xdr:nvCxnSpPr>
      <xdr:spPr>
        <a:xfrm flipV="1">
          <a:off x="4114800" y="1117625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65</xdr:row>
      <xdr:rowOff>51308</xdr:rowOff>
    </xdr:to>
    <xdr:cxnSp macro="">
      <xdr:nvCxnSpPr>
        <xdr:cNvPr id="133" name="直線コネクタ 132"/>
        <xdr:cNvCxnSpPr/>
      </xdr:nvCxnSpPr>
      <xdr:spPr>
        <a:xfrm>
          <a:off x="3225800" y="1107973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106934</xdr:rowOff>
    </xdr:to>
    <xdr:cxnSp macro="">
      <xdr:nvCxnSpPr>
        <xdr:cNvPr id="136" name="直線コネクタ 135"/>
        <xdr:cNvCxnSpPr/>
      </xdr:nvCxnSpPr>
      <xdr:spPr>
        <a:xfrm>
          <a:off x="2336800" y="1101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17526</xdr:rowOff>
    </xdr:to>
    <xdr:cxnSp macro="">
      <xdr:nvCxnSpPr>
        <xdr:cNvPr id="139" name="直線コネクタ 138"/>
        <xdr:cNvCxnSpPr/>
      </xdr:nvCxnSpPr>
      <xdr:spPr>
        <a:xfrm flipV="1">
          <a:off x="1447800" y="1101217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49" name="楕円 148"/>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0"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1" name="楕円 150"/>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2" name="テキスト ボックス 151"/>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3" name="楕円 152"/>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167911</xdr:rowOff>
    </xdr:from>
    <xdr:ext cx="762000" cy="259045"/>
    <xdr:sp macro="" textlink="">
      <xdr:nvSpPr>
        <xdr:cNvPr id="154" name="テキスト ボックス 153"/>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6" name="テキスト ボックス 155"/>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7" name="楕円 156"/>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53103</xdr:rowOff>
    </xdr:from>
    <xdr:ext cx="762000" cy="259045"/>
    <xdr:sp macro="" textlink="">
      <xdr:nvSpPr>
        <xdr:cNvPr id="158" name="テキスト ボックス 157"/>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936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県内平均を下回っ</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増加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学校間ネットワーク運営委託料などの物件費の増加や、人口が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318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人（</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0.43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％）減となったことなどが挙げられる。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今後も事務事業の検証・見直しを行うなど、健全な財政運営に努める。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160871</xdr:rowOff>
    </xdr:from>
    <xdr:to>
      <xdr:col>23</xdr:col>
      <xdr:colOff>133350</xdr:colOff>
      <xdr:row>81</xdr:row>
      <xdr:rowOff>169906</xdr:rowOff>
    </xdr:to>
    <xdr:cxnSp macro="">
      <xdr:nvCxnSpPr>
        <xdr:cNvPr id="191" name="直線コネクタ 190"/>
        <xdr:cNvCxnSpPr/>
      </xdr:nvCxnSpPr>
      <xdr:spPr>
        <a:xfrm>
          <a:off x="4114800" y="14048321"/>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156952</xdr:rowOff>
    </xdr:from>
    <xdr:to>
      <xdr:col>19</xdr:col>
      <xdr:colOff>133350</xdr:colOff>
      <xdr:row>81</xdr:row>
      <xdr:rowOff>160871</xdr:rowOff>
    </xdr:to>
    <xdr:cxnSp macro="">
      <xdr:nvCxnSpPr>
        <xdr:cNvPr id="194" name="直線コネクタ 193"/>
        <xdr:cNvCxnSpPr/>
      </xdr:nvCxnSpPr>
      <xdr:spPr>
        <a:xfrm>
          <a:off x="3225800" y="1404440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156952</xdr:rowOff>
    </xdr:from>
    <xdr:to>
      <xdr:col>15</xdr:col>
      <xdr:colOff>82550</xdr:colOff>
      <xdr:row>81</xdr:row>
      <xdr:rowOff>164085</xdr:rowOff>
    </xdr:to>
    <xdr:cxnSp macro="">
      <xdr:nvCxnSpPr>
        <xdr:cNvPr id="197" name="直線コネクタ 196"/>
        <xdr:cNvCxnSpPr/>
      </xdr:nvCxnSpPr>
      <xdr:spPr>
        <a:xfrm flipV="1">
          <a:off x="2336800" y="14044402"/>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158603</xdr:rowOff>
    </xdr:from>
    <xdr:to>
      <xdr:col>11</xdr:col>
      <xdr:colOff>31750</xdr:colOff>
      <xdr:row>81</xdr:row>
      <xdr:rowOff>164085</xdr:rowOff>
    </xdr:to>
    <xdr:cxnSp macro="">
      <xdr:nvCxnSpPr>
        <xdr:cNvPr id="200" name="直線コネクタ 199"/>
        <xdr:cNvCxnSpPr/>
      </xdr:nvCxnSpPr>
      <xdr:spPr>
        <a:xfrm>
          <a:off x="1447800" y="14046053"/>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119106</xdr:rowOff>
    </xdr:from>
    <xdr:to>
      <xdr:col>23</xdr:col>
      <xdr:colOff>184150</xdr:colOff>
      <xdr:row>82</xdr:row>
      <xdr:rowOff>49256</xdr:rowOff>
    </xdr:to>
    <xdr:sp macro="" textlink="">
      <xdr:nvSpPr>
        <xdr:cNvPr id="210" name="楕円 209"/>
        <xdr:cNvSpPr/>
      </xdr:nvSpPr>
      <xdr:spPr>
        <a:xfrm>
          <a:off x="4902200" y="14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135633</xdr:rowOff>
    </xdr:from>
    <xdr:ext cx="762000" cy="259045"/>
    <xdr:sp macro="" textlink="">
      <xdr:nvSpPr>
        <xdr:cNvPr id="211" name="人件費・物件費等の状況該当値テキスト"/>
        <xdr:cNvSpPr txBox="1"/>
      </xdr:nvSpPr>
      <xdr:spPr>
        <a:xfrm>
          <a:off x="5041900" y="1385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110071</xdr:rowOff>
    </xdr:from>
    <xdr:to>
      <xdr:col>19</xdr:col>
      <xdr:colOff>184150</xdr:colOff>
      <xdr:row>82</xdr:row>
      <xdr:rowOff>40221</xdr:rowOff>
    </xdr:to>
    <xdr:sp macro="" textlink="">
      <xdr:nvSpPr>
        <xdr:cNvPr id="212" name="楕円 211"/>
        <xdr:cNvSpPr/>
      </xdr:nvSpPr>
      <xdr:spPr>
        <a:xfrm>
          <a:off x="4064000" y="139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50398</xdr:rowOff>
    </xdr:from>
    <xdr:ext cx="736600" cy="259045"/>
    <xdr:sp macro="" textlink="">
      <xdr:nvSpPr>
        <xdr:cNvPr id="213" name="テキスト ボックス 212"/>
        <xdr:cNvSpPr txBox="1"/>
      </xdr:nvSpPr>
      <xdr:spPr>
        <a:xfrm>
          <a:off x="3733800" y="13766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106152</xdr:rowOff>
    </xdr:from>
    <xdr:to>
      <xdr:col>15</xdr:col>
      <xdr:colOff>133350</xdr:colOff>
      <xdr:row>82</xdr:row>
      <xdr:rowOff>36302</xdr:rowOff>
    </xdr:to>
    <xdr:sp macro="" textlink="">
      <xdr:nvSpPr>
        <xdr:cNvPr id="214" name="楕円 213"/>
        <xdr:cNvSpPr/>
      </xdr:nvSpPr>
      <xdr:spPr>
        <a:xfrm>
          <a:off x="3175000" y="139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46479</xdr:rowOff>
    </xdr:from>
    <xdr:ext cx="762000" cy="259045"/>
    <xdr:sp macro="" textlink="">
      <xdr:nvSpPr>
        <xdr:cNvPr id="215" name="テキスト ボックス 214"/>
        <xdr:cNvSpPr txBox="1"/>
      </xdr:nvSpPr>
      <xdr:spPr>
        <a:xfrm>
          <a:off x="2844800" y="1376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113285</xdr:rowOff>
    </xdr:from>
    <xdr:to>
      <xdr:col>11</xdr:col>
      <xdr:colOff>82550</xdr:colOff>
      <xdr:row>82</xdr:row>
      <xdr:rowOff>43435</xdr:rowOff>
    </xdr:to>
    <xdr:sp macro="" textlink="">
      <xdr:nvSpPr>
        <xdr:cNvPr id="216" name="楕円 215"/>
        <xdr:cNvSpPr/>
      </xdr:nvSpPr>
      <xdr:spPr>
        <a:xfrm>
          <a:off x="2286000" y="140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53612</xdr:rowOff>
    </xdr:from>
    <xdr:ext cx="762000" cy="259045"/>
    <xdr:sp macro="" textlink="">
      <xdr:nvSpPr>
        <xdr:cNvPr id="217" name="テキスト ボックス 216"/>
        <xdr:cNvSpPr txBox="1"/>
      </xdr:nvSpPr>
      <xdr:spPr>
        <a:xfrm>
          <a:off x="1955800" y="137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107803</xdr:rowOff>
    </xdr:from>
    <xdr:to>
      <xdr:col>7</xdr:col>
      <xdr:colOff>31750</xdr:colOff>
      <xdr:row>82</xdr:row>
      <xdr:rowOff>37953</xdr:rowOff>
    </xdr:to>
    <xdr:sp macro="" textlink="">
      <xdr:nvSpPr>
        <xdr:cNvPr id="218" name="楕円 217"/>
        <xdr:cNvSpPr/>
      </xdr:nvSpPr>
      <xdr:spPr>
        <a:xfrm>
          <a:off x="1397000" y="139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48130</xdr:rowOff>
    </xdr:from>
    <xdr:ext cx="762000" cy="259045"/>
    <xdr:sp macro="" textlink="">
      <xdr:nvSpPr>
        <xdr:cNvPr id="219" name="テキスト ボックス 218"/>
        <xdr:cNvSpPr txBox="1"/>
      </xdr:nvSpPr>
      <xdr:spPr>
        <a:xfrm>
          <a:off x="1066800" y="1376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類似団体を上回る原因として、職員の平均年齢が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39.8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歳と県内でも若い水準にあり（類似団体平均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41.8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歳）、そのため昇格する年齢が相対的に若くなることや国家公務員と比較して、管理職へ昇格する割合が高いことなどが理由として挙げられる。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全国的にみても高い水準にあるため、民間企業の平均給与の状況を踏まえ、給与の適正化に努めるとともに、機構改革等により管理職のポストを削減し、指数を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まで低下させることを目標とする。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119743</xdr:rowOff>
    </xdr:to>
    <xdr:cxnSp macro="">
      <xdr:nvCxnSpPr>
        <xdr:cNvPr id="255" name="直線コネクタ 254"/>
        <xdr:cNvCxnSpPr/>
      </xdr:nvCxnSpPr>
      <xdr:spPr>
        <a:xfrm flipV="1">
          <a:off x="16179800" y="1486353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58" name="直線コネクタ 257"/>
        <xdr:cNvCxnSpPr/>
      </xdr:nvCxnSpPr>
      <xdr:spPr>
        <a:xfrm flipV="1">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87</xdr:row>
      <xdr:rowOff>154214</xdr:rowOff>
    </xdr:to>
    <xdr:cxnSp macro="">
      <xdr:nvCxnSpPr>
        <xdr:cNvPr id="261" name="直線コネクタ 260"/>
        <xdr:cNvCxnSpPr/>
      </xdr:nvCxnSpPr>
      <xdr:spPr>
        <a:xfrm>
          <a:off x="14401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0</xdr:rowOff>
    </xdr:to>
    <xdr:cxnSp macro="">
      <xdr:nvCxnSpPr>
        <xdr:cNvPr id="264" name="直線コネクタ 263"/>
        <xdr:cNvCxnSpPr/>
      </xdr:nvCxnSpPr>
      <xdr:spPr>
        <a:xfrm flipV="1">
          <a:off x="13512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0" name="楕円 279"/>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1" name="テキスト ボックス 280"/>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き、従来から業務の外部委託や機構改革による部課の統廃合等を進め、組織・人員のスリム化を図ってきた。しかしながら、景気動向による民間採用の好調を受け、近年は十分な新規職員の採用ができず、適正な職員配置が困難な職場もあ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年度当初の職員数は前年比で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人であったが、令和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年度当初は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人となる見込み。</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このことから、今後は事務職、保育職、消防職とも採用者数を増やし、当面令和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年度当初で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人の体制を目指す。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67098</xdr:rowOff>
    </xdr:from>
    <xdr:to>
      <xdr:col>81</xdr:col>
      <xdr:colOff>44450</xdr:colOff>
      <xdr:row>61</xdr:row>
      <xdr:rowOff>75142</xdr:rowOff>
    </xdr:to>
    <xdr:cxnSp macro="">
      <xdr:nvCxnSpPr>
        <xdr:cNvPr id="318" name="直線コネクタ 317"/>
        <xdr:cNvCxnSpPr/>
      </xdr:nvCxnSpPr>
      <xdr:spPr>
        <a:xfrm flipV="1">
          <a:off x="16179800" y="1052554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75142</xdr:rowOff>
    </xdr:from>
    <xdr:to>
      <xdr:col>77</xdr:col>
      <xdr:colOff>44450</xdr:colOff>
      <xdr:row>61</xdr:row>
      <xdr:rowOff>75142</xdr:rowOff>
    </xdr:to>
    <xdr:cxnSp macro="">
      <xdr:nvCxnSpPr>
        <xdr:cNvPr id="321" name="直線コネクタ 320"/>
        <xdr:cNvCxnSpPr/>
      </xdr:nvCxnSpPr>
      <xdr:spPr>
        <a:xfrm>
          <a:off x="15290800" y="1053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75142</xdr:rowOff>
    </xdr:to>
    <xdr:cxnSp macro="">
      <xdr:nvCxnSpPr>
        <xdr:cNvPr id="324" name="直線コネクタ 323"/>
        <xdr:cNvCxnSpPr/>
      </xdr:nvCxnSpPr>
      <xdr:spPr>
        <a:xfrm>
          <a:off x="14401800" y="105114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53022</xdr:rowOff>
    </xdr:from>
    <xdr:to>
      <xdr:col>68</xdr:col>
      <xdr:colOff>152400</xdr:colOff>
      <xdr:row>61</xdr:row>
      <xdr:rowOff>53022</xdr:rowOff>
    </xdr:to>
    <xdr:cxnSp macro="">
      <xdr:nvCxnSpPr>
        <xdr:cNvPr id="327" name="直線コネクタ 326"/>
        <xdr:cNvCxnSpPr/>
      </xdr:nvCxnSpPr>
      <xdr:spPr>
        <a:xfrm>
          <a:off x="13512800" y="1051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16298</xdr:rowOff>
    </xdr:from>
    <xdr:to>
      <xdr:col>81</xdr:col>
      <xdr:colOff>95250</xdr:colOff>
      <xdr:row>61</xdr:row>
      <xdr:rowOff>117898</xdr:rowOff>
    </xdr:to>
    <xdr:sp macro="" textlink="">
      <xdr:nvSpPr>
        <xdr:cNvPr id="337" name="楕円 336"/>
        <xdr:cNvSpPr/>
      </xdr:nvSpPr>
      <xdr:spPr>
        <a:xfrm>
          <a:off x="16967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32825</xdr:rowOff>
    </xdr:from>
    <xdr:ext cx="762000" cy="259045"/>
    <xdr:sp macro="" textlink="">
      <xdr:nvSpPr>
        <xdr:cNvPr id="338" name="定員管理の状況該当値テキスト"/>
        <xdr:cNvSpPr txBox="1"/>
      </xdr:nvSpPr>
      <xdr:spPr>
        <a:xfrm>
          <a:off x="17106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39" name="楕円 338"/>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0" name="テキスト ボックス 339"/>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24342</xdr:rowOff>
    </xdr:from>
    <xdr:to>
      <xdr:col>73</xdr:col>
      <xdr:colOff>44450</xdr:colOff>
      <xdr:row>61</xdr:row>
      <xdr:rowOff>125942</xdr:rowOff>
    </xdr:to>
    <xdr:sp macro="" textlink="">
      <xdr:nvSpPr>
        <xdr:cNvPr id="341" name="楕円 340"/>
        <xdr:cNvSpPr/>
      </xdr:nvSpPr>
      <xdr:spPr>
        <a:xfrm>
          <a:off x="15240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136119</xdr:rowOff>
    </xdr:from>
    <xdr:ext cx="762000" cy="259045"/>
    <xdr:sp macro="" textlink="">
      <xdr:nvSpPr>
        <xdr:cNvPr id="342" name="テキスト ボックス 341"/>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2222</xdr:rowOff>
    </xdr:from>
    <xdr:to>
      <xdr:col>68</xdr:col>
      <xdr:colOff>203200</xdr:colOff>
      <xdr:row>61</xdr:row>
      <xdr:rowOff>103822</xdr:rowOff>
    </xdr:to>
    <xdr:sp macro="" textlink="">
      <xdr:nvSpPr>
        <xdr:cNvPr id="343" name="楕円 342"/>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113999</xdr:rowOff>
    </xdr:from>
    <xdr:ext cx="762000" cy="259045"/>
    <xdr:sp macro="" textlink="">
      <xdr:nvSpPr>
        <xdr:cNvPr id="344" name="テキスト ボックス 343"/>
        <xdr:cNvSpPr txBox="1"/>
      </xdr:nvSpPr>
      <xdr:spPr>
        <a:xfrm>
          <a:off x="14020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2222</xdr:rowOff>
    </xdr:from>
    <xdr:to>
      <xdr:col>64</xdr:col>
      <xdr:colOff>152400</xdr:colOff>
      <xdr:row>61</xdr:row>
      <xdr:rowOff>103822</xdr:rowOff>
    </xdr:to>
    <xdr:sp macro="" textlink="">
      <xdr:nvSpPr>
        <xdr:cNvPr id="345" name="楕円 344"/>
        <xdr:cNvSpPr/>
      </xdr:nvSpPr>
      <xdr:spPr>
        <a:xfrm>
          <a:off x="13462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113999</xdr:rowOff>
    </xdr:from>
    <xdr:ext cx="762000" cy="259045"/>
    <xdr:sp macro="" textlink="">
      <xdr:nvSpPr>
        <xdr:cNvPr id="346" name="テキスト ボックス 345"/>
        <xdr:cNvSpPr txBox="1"/>
      </xdr:nvSpPr>
      <xdr:spPr>
        <a:xfrm>
          <a:off x="13131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年度平均）から平成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年度平均）にかけて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主な要因としては、近年実施した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防災公園街区整備事業</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に係る市債の償還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開始等により、償還元金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円増加したことが挙げられる。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年度以降も大型事業に係る市債の償還が開始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され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ることから公債費が増加し、実質公債費比率も増加することが予想されるため、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財政措置のある市債の活用や、償還年数の検討により公債費の平準化を図るなどして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持続可能な財政運営に努める。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126093</xdr:rowOff>
    </xdr:to>
    <xdr:cxnSp macro="">
      <xdr:nvCxnSpPr>
        <xdr:cNvPr id="381" name="直線コネクタ 380"/>
        <xdr:cNvCxnSpPr/>
      </xdr:nvCxnSpPr>
      <xdr:spPr>
        <a:xfrm>
          <a:off x="16179800" y="679196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105410</xdr:rowOff>
    </xdr:to>
    <xdr:cxnSp macro="">
      <xdr:nvCxnSpPr>
        <xdr:cNvPr id="384" name="直線コネクタ 383"/>
        <xdr:cNvCxnSpPr/>
      </xdr:nvCxnSpPr>
      <xdr:spPr>
        <a:xfrm>
          <a:off x="15290800" y="67505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64044</xdr:rowOff>
    </xdr:from>
    <xdr:to>
      <xdr:col>72</xdr:col>
      <xdr:colOff>203200</xdr:colOff>
      <xdr:row>39</xdr:row>
      <xdr:rowOff>70938</xdr:rowOff>
    </xdr:to>
    <xdr:cxnSp macro="">
      <xdr:nvCxnSpPr>
        <xdr:cNvPr id="387" name="直線コネクタ 386"/>
        <xdr:cNvCxnSpPr/>
      </xdr:nvCxnSpPr>
      <xdr:spPr>
        <a:xfrm flipV="1">
          <a:off x="14401800" y="675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105410</xdr:rowOff>
    </xdr:to>
    <xdr:cxnSp macro="">
      <xdr:nvCxnSpPr>
        <xdr:cNvPr id="390" name="直線コネクタ 389"/>
        <xdr:cNvCxnSpPr/>
      </xdr:nvCxnSpPr>
      <xdr:spPr>
        <a:xfrm flipV="1">
          <a:off x="13512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2" name="楕円 401"/>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3" name="テキスト ボックス 402"/>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13244</xdr:rowOff>
    </xdr:from>
    <xdr:to>
      <xdr:col>73</xdr:col>
      <xdr:colOff>44450</xdr:colOff>
      <xdr:row>39</xdr:row>
      <xdr:rowOff>114844</xdr:rowOff>
    </xdr:to>
    <xdr:sp macro="" textlink="">
      <xdr:nvSpPr>
        <xdr:cNvPr id="404" name="楕円 403"/>
        <xdr:cNvSpPr/>
      </xdr:nvSpPr>
      <xdr:spPr>
        <a:xfrm>
          <a:off x="15240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125021</xdr:rowOff>
    </xdr:from>
    <xdr:ext cx="762000" cy="259045"/>
    <xdr:sp macro="" textlink="">
      <xdr:nvSpPr>
        <xdr:cNvPr id="405" name="テキスト ボックス 404"/>
        <xdr:cNvSpPr txBox="1"/>
      </xdr:nvSpPr>
      <xdr:spPr>
        <a:xfrm>
          <a:off x="14909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06" name="楕円 405"/>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07" name="テキスト ボックス 406"/>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近年は類似団体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県内平均を下回っており、平成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地方債（下水道事業債含む）が約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％）減少したことによる。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今後は学校施設整備などにより市債残高の増加が見込まれることから、新規事業の実施について必要性を見極め、財政の健全化を図る。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168360</xdr:rowOff>
    </xdr:from>
    <xdr:to>
      <xdr:col>81</xdr:col>
      <xdr:colOff>44450</xdr:colOff>
      <xdr:row>14</xdr:row>
      <xdr:rowOff>46778</xdr:rowOff>
    </xdr:to>
    <xdr:cxnSp macro="">
      <xdr:nvCxnSpPr>
        <xdr:cNvPr id="443" name="直線コネクタ 442"/>
        <xdr:cNvCxnSpPr/>
      </xdr:nvCxnSpPr>
      <xdr:spPr>
        <a:xfrm flipV="1">
          <a:off x="16179800" y="2397210"/>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46778</xdr:rowOff>
    </xdr:from>
    <xdr:to>
      <xdr:col>77</xdr:col>
      <xdr:colOff>44450</xdr:colOff>
      <xdr:row>14</xdr:row>
      <xdr:rowOff>169037</xdr:rowOff>
    </xdr:to>
    <xdr:cxnSp macro="">
      <xdr:nvCxnSpPr>
        <xdr:cNvPr id="446" name="直線コネクタ 445"/>
        <xdr:cNvCxnSpPr/>
      </xdr:nvCxnSpPr>
      <xdr:spPr>
        <a:xfrm flipV="1">
          <a:off x="15290800" y="2447078"/>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169037</xdr:rowOff>
    </xdr:from>
    <xdr:to>
      <xdr:col>72</xdr:col>
      <xdr:colOff>203200</xdr:colOff>
      <xdr:row>15</xdr:row>
      <xdr:rowOff>33782</xdr:rowOff>
    </xdr:to>
    <xdr:cxnSp macro="">
      <xdr:nvCxnSpPr>
        <xdr:cNvPr id="449" name="直線コネクタ 448"/>
        <xdr:cNvCxnSpPr/>
      </xdr:nvCxnSpPr>
      <xdr:spPr>
        <a:xfrm flipV="1">
          <a:off x="14401800" y="256933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149733</xdr:rowOff>
    </xdr:from>
    <xdr:to>
      <xdr:col>68</xdr:col>
      <xdr:colOff>152400</xdr:colOff>
      <xdr:row>15</xdr:row>
      <xdr:rowOff>33782</xdr:rowOff>
    </xdr:to>
    <xdr:cxnSp macro="">
      <xdr:nvCxnSpPr>
        <xdr:cNvPr id="452" name="直線コネクタ 451"/>
        <xdr:cNvCxnSpPr/>
      </xdr:nvCxnSpPr>
      <xdr:spPr>
        <a:xfrm>
          <a:off x="13512800" y="255003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117560</xdr:rowOff>
    </xdr:from>
    <xdr:to>
      <xdr:col>81</xdr:col>
      <xdr:colOff>95250</xdr:colOff>
      <xdr:row>14</xdr:row>
      <xdr:rowOff>47710</xdr:rowOff>
    </xdr:to>
    <xdr:sp macro="" textlink="">
      <xdr:nvSpPr>
        <xdr:cNvPr id="462" name="楕円 461"/>
        <xdr:cNvSpPr/>
      </xdr:nvSpPr>
      <xdr:spPr>
        <a:xfrm>
          <a:off x="169672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38837</xdr:rowOff>
    </xdr:from>
    <xdr:ext cx="762000" cy="259045"/>
    <xdr:sp macro="" textlink="">
      <xdr:nvSpPr>
        <xdr:cNvPr id="463" name="将来負担の状況該当値テキスト"/>
        <xdr:cNvSpPr txBox="1"/>
      </xdr:nvSpPr>
      <xdr:spPr>
        <a:xfrm>
          <a:off x="17106900" y="22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167428</xdr:rowOff>
    </xdr:from>
    <xdr:to>
      <xdr:col>77</xdr:col>
      <xdr:colOff>95250</xdr:colOff>
      <xdr:row>14</xdr:row>
      <xdr:rowOff>97578</xdr:rowOff>
    </xdr:to>
    <xdr:sp macro="" textlink="">
      <xdr:nvSpPr>
        <xdr:cNvPr id="464" name="楕円 463"/>
        <xdr:cNvSpPr/>
      </xdr:nvSpPr>
      <xdr:spPr>
        <a:xfrm>
          <a:off x="16129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107755</xdr:rowOff>
    </xdr:from>
    <xdr:ext cx="736600" cy="259045"/>
    <xdr:sp macro="" textlink="">
      <xdr:nvSpPr>
        <xdr:cNvPr id="465" name="テキスト ボックス 464"/>
        <xdr:cNvSpPr txBox="1"/>
      </xdr:nvSpPr>
      <xdr:spPr>
        <a:xfrm>
          <a:off x="15798800" y="216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118237</xdr:rowOff>
    </xdr:from>
    <xdr:to>
      <xdr:col>73</xdr:col>
      <xdr:colOff>44450</xdr:colOff>
      <xdr:row>15</xdr:row>
      <xdr:rowOff>48387</xdr:rowOff>
    </xdr:to>
    <xdr:sp macro="" textlink="">
      <xdr:nvSpPr>
        <xdr:cNvPr id="466" name="楕円 465"/>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58564</xdr:rowOff>
    </xdr:from>
    <xdr:ext cx="762000" cy="259045"/>
    <xdr:sp macro="" textlink="">
      <xdr:nvSpPr>
        <xdr:cNvPr id="467" name="テキスト ボックス 466"/>
        <xdr:cNvSpPr txBox="1"/>
      </xdr:nvSpPr>
      <xdr:spPr>
        <a:xfrm>
          <a:off x="14909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68" name="楕円 467"/>
        <xdr:cNvSpPr/>
      </xdr:nvSpPr>
      <xdr:spPr>
        <a:xfrm>
          <a:off x="14351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69" name="テキスト ボックス 468"/>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70" name="楕円 469"/>
        <xdr:cNvSpPr/>
      </xdr:nvSpPr>
      <xdr:spPr>
        <a:xfrm>
          <a:off x="13462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39260</xdr:rowOff>
    </xdr:from>
    <xdr:ext cx="762000" cy="259045"/>
    <xdr:sp macro="" textlink="">
      <xdr:nvSpPr>
        <xdr:cNvPr id="471" name="テキスト ボックス 470"/>
        <xdr:cNvSpPr txBox="1"/>
      </xdr:nvSpPr>
      <xdr:spPr>
        <a:xfrm>
          <a:off x="13131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り、県内平均を下回っているが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上回っ</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ている状況である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主な要因としては、退職者数</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が減少したことにより退職手当が減少したことなどが挙げられる。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31750</xdr:rowOff>
    </xdr:to>
    <xdr:cxnSp macro="">
      <xdr:nvCxnSpPr>
        <xdr:cNvPr id="66" name="直線コネクタ 65"/>
        <xdr:cNvCxnSpPr/>
      </xdr:nvCxnSpPr>
      <xdr:spPr>
        <a:xfrm flipV="1">
          <a:off x="3987800" y="6291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31750</xdr:rowOff>
    </xdr:to>
    <xdr:cxnSp macro="">
      <xdr:nvCxnSpPr>
        <xdr:cNvPr id="69" name="直線コネクタ 68"/>
        <xdr:cNvCxnSpPr/>
      </xdr:nvCxnSpPr>
      <xdr:spPr>
        <a:xfrm>
          <a:off x="3098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8890</xdr:rowOff>
    </xdr:to>
    <xdr:cxnSp macro="">
      <xdr:nvCxnSpPr>
        <xdr:cNvPr id="72" name="直線コネクタ 71"/>
        <xdr:cNvCxnSpPr/>
      </xdr:nvCxnSpPr>
      <xdr:spPr>
        <a:xfrm>
          <a:off x="2209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130810</xdr:rowOff>
    </xdr:to>
    <xdr:cxnSp macro="">
      <xdr:nvCxnSpPr>
        <xdr:cNvPr id="75" name="直線コネクタ 74"/>
        <xdr:cNvCxnSpPr/>
      </xdr:nvCxnSpPr>
      <xdr:spPr>
        <a:xfrm flipV="1">
          <a:off x="1320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物件費については数値はほぼ横ばいではあるが、類似団体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県内平均と比較すると高い水準にある。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市の独自事業として実施している少人数学級やチームティーチング等の非常勤講師に係る賃金のほか、市単独で行っている都市美化センターの運転管理、また単独校方式による給食調理業務委託の実施等が挙げられる。今後も引き続き事業の検証・見直しを行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効率化</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を図る。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168910</xdr:rowOff>
    </xdr:from>
    <xdr:to>
      <xdr:col>82</xdr:col>
      <xdr:colOff>107950</xdr:colOff>
      <xdr:row>19</xdr:row>
      <xdr:rowOff>168910</xdr:rowOff>
    </xdr:to>
    <xdr:cxnSp macro="">
      <xdr:nvCxnSpPr>
        <xdr:cNvPr id="127" name="直線コネクタ 126"/>
        <xdr:cNvCxnSpPr/>
      </xdr:nvCxnSpPr>
      <xdr:spPr>
        <a:xfrm>
          <a:off x="15671800" y="3426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19</xdr:row>
      <xdr:rowOff>168910</xdr:rowOff>
    </xdr:to>
    <xdr:cxnSp macro="">
      <xdr:nvCxnSpPr>
        <xdr:cNvPr id="130" name="直線コネクタ 129"/>
        <xdr:cNvCxnSpPr/>
      </xdr:nvCxnSpPr>
      <xdr:spPr>
        <a:xfrm>
          <a:off x="14782800" y="341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153670</xdr:rowOff>
    </xdr:from>
    <xdr:to>
      <xdr:col>73</xdr:col>
      <xdr:colOff>180975</xdr:colOff>
      <xdr:row>20</xdr:row>
      <xdr:rowOff>12700</xdr:rowOff>
    </xdr:to>
    <xdr:cxnSp macro="">
      <xdr:nvCxnSpPr>
        <xdr:cNvPr id="133" name="直線コネクタ 132"/>
        <xdr:cNvCxnSpPr/>
      </xdr:nvCxnSpPr>
      <xdr:spPr>
        <a:xfrm flipV="1">
          <a:off x="13893800" y="3411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66040</xdr:rowOff>
    </xdr:to>
    <xdr:cxnSp macro="">
      <xdr:nvCxnSpPr>
        <xdr:cNvPr id="136" name="直線コネクタ 135"/>
        <xdr:cNvCxnSpPr/>
      </xdr:nvCxnSpPr>
      <xdr:spPr>
        <a:xfrm flipV="1">
          <a:off x="13004800" y="3441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6" name="楕円 145"/>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7" name="物件費該当値テキスト"/>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8" name="楕円 147"/>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9" name="テキスト ボックス 148"/>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102870</xdr:rowOff>
    </xdr:from>
    <xdr:to>
      <xdr:col>74</xdr:col>
      <xdr:colOff>31750</xdr:colOff>
      <xdr:row>20</xdr:row>
      <xdr:rowOff>33020</xdr:rowOff>
    </xdr:to>
    <xdr:sp macro="" textlink="">
      <xdr:nvSpPr>
        <xdr:cNvPr id="150" name="楕円 149"/>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17797</xdr:rowOff>
    </xdr:from>
    <xdr:ext cx="762000" cy="259045"/>
    <xdr:sp macro="" textlink="">
      <xdr:nvSpPr>
        <xdr:cNvPr id="151" name="テキスト ボックス 150"/>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xdr:rowOff>
    </xdr:from>
    <xdr:to>
      <xdr:col>65</xdr:col>
      <xdr:colOff>53975</xdr:colOff>
      <xdr:row>20</xdr:row>
      <xdr:rowOff>116840</xdr:rowOff>
    </xdr:to>
    <xdr:sp macro="" textlink="">
      <xdr:nvSpPr>
        <xdr:cNvPr id="154" name="楕円 153"/>
        <xdr:cNvSpPr/>
      </xdr:nvSpPr>
      <xdr:spPr>
        <a:xfrm>
          <a:off x="12954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101617</xdr:rowOff>
    </xdr:from>
    <xdr:ext cx="762000" cy="259045"/>
    <xdr:sp macro="" textlink="">
      <xdr:nvSpPr>
        <xdr:cNvPr id="155" name="テキスト ボックス 154"/>
        <xdr:cNvSpPr txBox="1"/>
      </xdr:nvSpPr>
      <xdr:spPr>
        <a:xfrm>
          <a:off x="12623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県内平均を下回ったものの、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引き続き類似団体平均より高い水準にある。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利用者の増加による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障害者自立支援</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給付や障害児給付、子ども医療や障害者医療助成の増加などがある。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56</xdr:row>
      <xdr:rowOff>168148</xdr:rowOff>
    </xdr:to>
    <xdr:cxnSp macro="">
      <xdr:nvCxnSpPr>
        <xdr:cNvPr id="186" name="直線コネクタ 185"/>
        <xdr:cNvCxnSpPr/>
      </xdr:nvCxnSpPr>
      <xdr:spPr>
        <a:xfrm>
          <a:off x="3987800" y="9751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149860</xdr:rowOff>
    </xdr:to>
    <xdr:cxnSp macro="">
      <xdr:nvCxnSpPr>
        <xdr:cNvPr id="189" name="直線コネクタ 188"/>
        <xdr:cNvCxnSpPr/>
      </xdr:nvCxnSpPr>
      <xdr:spPr>
        <a:xfrm>
          <a:off x="3098800" y="9723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85852</xdr:rowOff>
    </xdr:from>
    <xdr:to>
      <xdr:col>15</xdr:col>
      <xdr:colOff>98425</xdr:colOff>
      <xdr:row>56</xdr:row>
      <xdr:rowOff>122428</xdr:rowOff>
    </xdr:to>
    <xdr:cxnSp macro="">
      <xdr:nvCxnSpPr>
        <xdr:cNvPr id="192" name="直線コネクタ 191"/>
        <xdr:cNvCxnSpPr/>
      </xdr:nvCxnSpPr>
      <xdr:spPr>
        <a:xfrm>
          <a:off x="2209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56</xdr:row>
      <xdr:rowOff>122428</xdr:rowOff>
    </xdr:to>
    <xdr:cxnSp macro="">
      <xdr:nvCxnSpPr>
        <xdr:cNvPr id="195" name="直線コネクタ 194"/>
        <xdr:cNvCxnSpPr/>
      </xdr:nvCxnSpPr>
      <xdr:spPr>
        <a:xfrm flipV="1">
          <a:off x="1320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117348</xdr:rowOff>
    </xdr:from>
    <xdr:to>
      <xdr:col>24</xdr:col>
      <xdr:colOff>76200</xdr:colOff>
      <xdr:row>57</xdr:row>
      <xdr:rowOff>47498</xdr:rowOff>
    </xdr:to>
    <xdr:sp macro="" textlink="">
      <xdr:nvSpPr>
        <xdr:cNvPr id="205" name="楕円 204"/>
        <xdr:cNvSpPr/>
      </xdr:nvSpPr>
      <xdr:spPr>
        <a:xfrm>
          <a:off x="4775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89425</xdr:rowOff>
    </xdr:from>
    <xdr:ext cx="762000" cy="259045"/>
    <xdr:sp macro="" textlink="">
      <xdr:nvSpPr>
        <xdr:cNvPr id="206" name="扶助費該当値テキスト"/>
        <xdr:cNvSpPr txBox="1"/>
      </xdr:nvSpPr>
      <xdr:spPr>
        <a:xfrm>
          <a:off x="4914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09" name="楕円 208"/>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10" name="テキスト ボックス 209"/>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35052</xdr:rowOff>
    </xdr:from>
    <xdr:to>
      <xdr:col>11</xdr:col>
      <xdr:colOff>60325</xdr:colOff>
      <xdr:row>56</xdr:row>
      <xdr:rowOff>136652</xdr:rowOff>
    </xdr:to>
    <xdr:sp macro="" textlink="">
      <xdr:nvSpPr>
        <xdr:cNvPr id="211" name="楕円 210"/>
        <xdr:cNvSpPr/>
      </xdr:nvSpPr>
      <xdr:spPr>
        <a:xfrm>
          <a:off x="2159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121429</xdr:rowOff>
    </xdr:from>
    <xdr:ext cx="762000" cy="259045"/>
    <xdr:sp macro="" textlink="">
      <xdr:nvSpPr>
        <xdr:cNvPr id="212" name="テキスト ボックス 211"/>
        <xdr:cNvSpPr txBox="1"/>
      </xdr:nvSpPr>
      <xdr:spPr>
        <a:xfrm>
          <a:off x="1828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3" name="楕円 212"/>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4" name="テキスト ボックス 213"/>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数値はほぼ横ばいとなって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いる。平成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ポイント減少しており、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県内平均を上回っている。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後期高齢者医療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特別会計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へ</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の経常的な繰出金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するなどしているが、経常一般財源の増加額の方が大きいことから、比率としては減少している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経常</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経費の削減など一般会計の負担額削減に努める。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146050</xdr:rowOff>
    </xdr:to>
    <xdr:cxnSp macro="">
      <xdr:nvCxnSpPr>
        <xdr:cNvPr id="247" name="直線コネクタ 246"/>
        <xdr:cNvCxnSpPr/>
      </xdr:nvCxnSpPr>
      <xdr:spPr>
        <a:xfrm flipV="1">
          <a:off x="15671800" y="991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146050</xdr:rowOff>
    </xdr:to>
    <xdr:cxnSp macro="">
      <xdr:nvCxnSpPr>
        <xdr:cNvPr id="250" name="直線コネクタ 249"/>
        <xdr:cNvCxnSpPr/>
      </xdr:nvCxnSpPr>
      <xdr:spPr>
        <a:xfrm>
          <a:off x="14782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130810</xdr:rowOff>
    </xdr:to>
    <xdr:cxnSp macro="">
      <xdr:nvCxnSpPr>
        <xdr:cNvPr id="253" name="直線コネクタ 252"/>
        <xdr:cNvCxnSpPr/>
      </xdr:nvCxnSpPr>
      <xdr:spPr>
        <a:xfrm>
          <a:off x="13893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130810</xdr:rowOff>
    </xdr:to>
    <xdr:cxnSp macro="">
      <xdr:nvCxnSpPr>
        <xdr:cNvPr id="256" name="直線コネクタ 255"/>
        <xdr:cNvCxnSpPr/>
      </xdr:nvCxnSpPr>
      <xdr:spPr>
        <a:xfrm>
          <a:off x="13004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6" name="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0" name="楕円 269"/>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1" name="テキスト ボックス 270"/>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2" name="楕円 271"/>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3" name="テキスト ボックス 272"/>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4" name="楕円 27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5" name="テキスト ボックス 27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年度以降</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増加傾向にあ</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が、類似団体平均や県内平均と比較すると低い水準にある。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主な要因は、ふるさと納税の申込件数増加に伴い、記念品に係る報償費が大きく増加したことが挙げられる。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、近隣市町で構成する尾張北部環境組合において、広域ごみ処理施設の整備を進めていくため</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必要な経費を負担金として拠出</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こと</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も増加の要因である。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今後もふるさと納税の拡大を推進していくため、</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補助費等は増加</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することが予想される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28702</xdr:rowOff>
    </xdr:to>
    <xdr:cxnSp macro="">
      <xdr:nvCxnSpPr>
        <xdr:cNvPr id="305" name="直線コネクタ 304"/>
        <xdr:cNvCxnSpPr/>
      </xdr:nvCxnSpPr>
      <xdr:spPr>
        <a:xfrm>
          <a:off x="15671800" y="60111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10414</xdr:rowOff>
    </xdr:to>
    <xdr:cxnSp macro="">
      <xdr:nvCxnSpPr>
        <xdr:cNvPr id="308" name="直線コネクタ 307"/>
        <xdr:cNvCxnSpPr/>
      </xdr:nvCxnSpPr>
      <xdr:spPr>
        <a:xfrm>
          <a:off x="14782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163576</xdr:rowOff>
    </xdr:to>
    <xdr:cxnSp macro="">
      <xdr:nvCxnSpPr>
        <xdr:cNvPr id="311" name="直線コネクタ 310"/>
        <xdr:cNvCxnSpPr/>
      </xdr:nvCxnSpPr>
      <xdr:spPr>
        <a:xfrm>
          <a:off x="13893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154432</xdr:rowOff>
    </xdr:to>
    <xdr:cxnSp macro="">
      <xdr:nvCxnSpPr>
        <xdr:cNvPr id="314" name="直線コネクタ 313"/>
        <xdr:cNvCxnSpPr/>
      </xdr:nvCxnSpPr>
      <xdr:spPr>
        <a:xfrm flipV="1">
          <a:off x="13004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4" name="楕円 323"/>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25"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26" name="楕円 325"/>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27" name="テキスト ボックス 326"/>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28" name="楕円 327"/>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29" name="テキスト ボックス 328"/>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0" name="楕円 329"/>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1" name="テキスト ボックス 330"/>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2" name="楕円 331"/>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3" name="テキスト ボックス 332"/>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ポイント増加し、県内平均を上回っているが、類似団体平均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下回った。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主な要因としては、近年実施した防災公園街区整備事業に係る市債の償還開始等により、償還元金が額が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億円増加したことが挙げられる。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近年の市債発行の抑制により当面は横ばいになる見込みだが、その後は増加していく</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予想となって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財政措置のある市債の活用や、適正な償還年数の検討により公債費の平準化を図るなどして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公債費の抑制に努める。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46989</xdr:rowOff>
    </xdr:to>
    <xdr:cxnSp macro="">
      <xdr:nvCxnSpPr>
        <xdr:cNvPr id="363" name="直線コネクタ 362"/>
        <xdr:cNvCxnSpPr/>
      </xdr:nvCxnSpPr>
      <xdr:spPr>
        <a:xfrm>
          <a:off x="3987800" y="132394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37846</xdr:rowOff>
    </xdr:to>
    <xdr:cxnSp macro="">
      <xdr:nvCxnSpPr>
        <xdr:cNvPr id="366" name="直線コネクタ 365"/>
        <xdr:cNvCxnSpPr/>
      </xdr:nvCxnSpPr>
      <xdr:spPr>
        <a:xfrm>
          <a:off x="3098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163576</xdr:rowOff>
    </xdr:to>
    <xdr:cxnSp macro="">
      <xdr:nvCxnSpPr>
        <xdr:cNvPr id="369" name="直線コネクタ 368"/>
        <xdr:cNvCxnSpPr/>
      </xdr:nvCxnSpPr>
      <xdr:spPr>
        <a:xfrm>
          <a:off x="2209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140715</xdr:rowOff>
    </xdr:to>
    <xdr:cxnSp macro="">
      <xdr:nvCxnSpPr>
        <xdr:cNvPr id="372" name="直線コネクタ 371"/>
        <xdr:cNvCxnSpPr/>
      </xdr:nvCxnSpPr>
      <xdr:spPr>
        <a:xfrm flipV="1">
          <a:off x="1320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3"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4" name="楕円 38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5" name="テキスト ボックス 384"/>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6" name="楕円 385"/>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7" name="テキスト ボックス 386"/>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8" name="楕円 387"/>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9" name="テキスト ボックス 388"/>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0" name="楕円 389"/>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1" name="テキスト ボックス 390"/>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県内平均を上回っている。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主な</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要因として、物件費の経常収支の割合が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特に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大きいことが挙げられる。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今後も高齢者の増加等により扶助費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増加が見込まれるため、事務事業の検証・見直しによりコスト削減を図るなど健全な財政運営に努める。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81280</xdr:rowOff>
    </xdr:to>
    <xdr:cxnSp macro="">
      <xdr:nvCxnSpPr>
        <xdr:cNvPr id="422" name="直線コネクタ 421"/>
        <xdr:cNvCxnSpPr/>
      </xdr:nvCxnSpPr>
      <xdr:spPr>
        <a:xfrm flipV="1">
          <a:off x="15671800" y="134269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81280</xdr:rowOff>
    </xdr:to>
    <xdr:cxnSp macro="">
      <xdr:nvCxnSpPr>
        <xdr:cNvPr id="425" name="直線コネクタ 424"/>
        <xdr:cNvCxnSpPr/>
      </xdr:nvCxnSpPr>
      <xdr:spPr>
        <a:xfrm>
          <a:off x="14782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17272</xdr:rowOff>
    </xdr:to>
    <xdr:cxnSp macro="">
      <xdr:nvCxnSpPr>
        <xdr:cNvPr id="428" name="直線コネクタ 427"/>
        <xdr:cNvCxnSpPr/>
      </xdr:nvCxnSpPr>
      <xdr:spPr>
        <a:xfrm>
          <a:off x="13893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117856</xdr:rowOff>
    </xdr:to>
    <xdr:cxnSp macro="">
      <xdr:nvCxnSpPr>
        <xdr:cNvPr id="431" name="直線コネクタ 430"/>
        <xdr:cNvCxnSpPr/>
      </xdr:nvCxnSpPr>
      <xdr:spPr>
        <a:xfrm flipV="1">
          <a:off x="13004800" y="133766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1" name="楕円 440"/>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2"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3" name="楕円 442"/>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4" name="テキスト ボックス 443"/>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45" name="楕円 444"/>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6" name="テキスト ボックス 445"/>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47" name="楕円 446"/>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48" name="テキスト ボックス 447"/>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49" name="楕円 448"/>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0" name="テキスト ボックス 449"/>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99513</xdr:rowOff>
    </xdr:from>
    <xdr:to>
      <xdr:col>29</xdr:col>
      <xdr:colOff>127000</xdr:colOff>
      <xdr:row>18</xdr:row>
      <xdr:rowOff>101555</xdr:rowOff>
    </xdr:to>
    <xdr:cxnSp macro="">
      <xdr:nvCxnSpPr>
        <xdr:cNvPr id="52" name="直線コネクタ 51"/>
        <xdr:cNvCxnSpPr/>
      </xdr:nvCxnSpPr>
      <xdr:spPr bwMode="auto">
        <a:xfrm>
          <a:off x="5003800" y="3233238"/>
          <a:ext cx="647700" cy="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99513</xdr:rowOff>
    </xdr:from>
    <xdr:to>
      <xdr:col>26</xdr:col>
      <xdr:colOff>50800</xdr:colOff>
      <xdr:row>18</xdr:row>
      <xdr:rowOff>100199</xdr:rowOff>
    </xdr:to>
    <xdr:cxnSp macro="">
      <xdr:nvCxnSpPr>
        <xdr:cNvPr id="55" name="直線コネクタ 54"/>
        <xdr:cNvCxnSpPr/>
      </xdr:nvCxnSpPr>
      <xdr:spPr bwMode="auto">
        <a:xfrm flipV="1">
          <a:off x="4305300" y="3233238"/>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91904</xdr:rowOff>
    </xdr:from>
    <xdr:to>
      <xdr:col>22</xdr:col>
      <xdr:colOff>114300</xdr:colOff>
      <xdr:row>18</xdr:row>
      <xdr:rowOff>100199</xdr:rowOff>
    </xdr:to>
    <xdr:cxnSp macro="">
      <xdr:nvCxnSpPr>
        <xdr:cNvPr id="58" name="直線コネクタ 57"/>
        <xdr:cNvCxnSpPr/>
      </xdr:nvCxnSpPr>
      <xdr:spPr bwMode="auto">
        <a:xfrm>
          <a:off x="3606800" y="3225629"/>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91904</xdr:rowOff>
    </xdr:from>
    <xdr:to>
      <xdr:col>18</xdr:col>
      <xdr:colOff>177800</xdr:colOff>
      <xdr:row>18</xdr:row>
      <xdr:rowOff>105261</xdr:rowOff>
    </xdr:to>
    <xdr:cxnSp macro="">
      <xdr:nvCxnSpPr>
        <xdr:cNvPr id="61" name="直線コネクタ 60"/>
        <xdr:cNvCxnSpPr/>
      </xdr:nvCxnSpPr>
      <xdr:spPr bwMode="auto">
        <a:xfrm flipV="1">
          <a:off x="2908300" y="3225629"/>
          <a:ext cx="6985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50755</xdr:rowOff>
    </xdr:from>
    <xdr:to>
      <xdr:col>29</xdr:col>
      <xdr:colOff>177800</xdr:colOff>
      <xdr:row>18</xdr:row>
      <xdr:rowOff>152355</xdr:rowOff>
    </xdr:to>
    <xdr:sp macro="" textlink="">
      <xdr:nvSpPr>
        <xdr:cNvPr id="71" name="楕円 70"/>
        <xdr:cNvSpPr/>
      </xdr:nvSpPr>
      <xdr:spPr bwMode="auto">
        <a:xfrm>
          <a:off x="5600700" y="31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22832</xdr:rowOff>
    </xdr:from>
    <xdr:ext cx="762000" cy="259045"/>
    <xdr:sp macro="" textlink="">
      <xdr:nvSpPr>
        <xdr:cNvPr id="72" name="人口1人当たり決算額の推移該当値テキスト130"/>
        <xdr:cNvSpPr txBox="1"/>
      </xdr:nvSpPr>
      <xdr:spPr>
        <a:xfrm>
          <a:off x="5740400" y="31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48713</xdr:rowOff>
    </xdr:from>
    <xdr:to>
      <xdr:col>26</xdr:col>
      <xdr:colOff>101600</xdr:colOff>
      <xdr:row>18</xdr:row>
      <xdr:rowOff>150313</xdr:rowOff>
    </xdr:to>
    <xdr:sp macro="" textlink="">
      <xdr:nvSpPr>
        <xdr:cNvPr id="73" name="楕円 72"/>
        <xdr:cNvSpPr/>
      </xdr:nvSpPr>
      <xdr:spPr bwMode="auto">
        <a:xfrm>
          <a:off x="4953000" y="31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135091</xdr:rowOff>
    </xdr:from>
    <xdr:ext cx="736600" cy="259045"/>
    <xdr:sp macro="" textlink="">
      <xdr:nvSpPr>
        <xdr:cNvPr id="74" name="テキスト ボックス 73"/>
        <xdr:cNvSpPr txBox="1"/>
      </xdr:nvSpPr>
      <xdr:spPr>
        <a:xfrm>
          <a:off x="4622800" y="3268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49399</xdr:rowOff>
    </xdr:from>
    <xdr:to>
      <xdr:col>22</xdr:col>
      <xdr:colOff>165100</xdr:colOff>
      <xdr:row>18</xdr:row>
      <xdr:rowOff>150999</xdr:rowOff>
    </xdr:to>
    <xdr:sp macro="" textlink="">
      <xdr:nvSpPr>
        <xdr:cNvPr id="75" name="楕円 74"/>
        <xdr:cNvSpPr/>
      </xdr:nvSpPr>
      <xdr:spPr bwMode="auto">
        <a:xfrm>
          <a:off x="4254500" y="318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135776</xdr:rowOff>
    </xdr:from>
    <xdr:ext cx="762000" cy="259045"/>
    <xdr:sp macro="" textlink="">
      <xdr:nvSpPr>
        <xdr:cNvPr id="76" name="テキスト ボックス 75"/>
        <xdr:cNvSpPr txBox="1"/>
      </xdr:nvSpPr>
      <xdr:spPr>
        <a:xfrm>
          <a:off x="3924300" y="326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41104</xdr:rowOff>
    </xdr:from>
    <xdr:to>
      <xdr:col>19</xdr:col>
      <xdr:colOff>38100</xdr:colOff>
      <xdr:row>18</xdr:row>
      <xdr:rowOff>142704</xdr:rowOff>
    </xdr:to>
    <xdr:sp macro="" textlink="">
      <xdr:nvSpPr>
        <xdr:cNvPr id="77" name="楕円 76"/>
        <xdr:cNvSpPr/>
      </xdr:nvSpPr>
      <xdr:spPr bwMode="auto">
        <a:xfrm>
          <a:off x="3556000" y="3174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127481</xdr:rowOff>
    </xdr:from>
    <xdr:ext cx="762000" cy="259045"/>
    <xdr:sp macro="" textlink="">
      <xdr:nvSpPr>
        <xdr:cNvPr id="78" name="テキスト ボックス 77"/>
        <xdr:cNvSpPr txBox="1"/>
      </xdr:nvSpPr>
      <xdr:spPr>
        <a:xfrm>
          <a:off x="3225800" y="326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54461</xdr:rowOff>
    </xdr:from>
    <xdr:to>
      <xdr:col>15</xdr:col>
      <xdr:colOff>101600</xdr:colOff>
      <xdr:row>18</xdr:row>
      <xdr:rowOff>156061</xdr:rowOff>
    </xdr:to>
    <xdr:sp macro="" textlink="">
      <xdr:nvSpPr>
        <xdr:cNvPr id="79" name="楕円 78"/>
        <xdr:cNvSpPr/>
      </xdr:nvSpPr>
      <xdr:spPr bwMode="auto">
        <a:xfrm>
          <a:off x="2857500" y="318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140838</xdr:rowOff>
    </xdr:from>
    <xdr:ext cx="762000" cy="259045"/>
    <xdr:sp macro="" textlink="">
      <xdr:nvSpPr>
        <xdr:cNvPr id="80" name="テキスト ボックス 79"/>
        <xdr:cNvSpPr txBox="1"/>
      </xdr:nvSpPr>
      <xdr:spPr>
        <a:xfrm>
          <a:off x="2527300" y="327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32654</xdr:rowOff>
    </xdr:from>
    <xdr:to>
      <xdr:col>29</xdr:col>
      <xdr:colOff>127000</xdr:colOff>
      <xdr:row>36</xdr:row>
      <xdr:rowOff>59302</xdr:rowOff>
    </xdr:to>
    <xdr:cxnSp macro="">
      <xdr:nvCxnSpPr>
        <xdr:cNvPr id="115" name="直線コネクタ 114"/>
        <xdr:cNvCxnSpPr/>
      </xdr:nvCxnSpPr>
      <xdr:spPr bwMode="auto">
        <a:xfrm flipV="1">
          <a:off x="5003800" y="6985904"/>
          <a:ext cx="647700" cy="2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45096</xdr:rowOff>
    </xdr:from>
    <xdr:to>
      <xdr:col>26</xdr:col>
      <xdr:colOff>50800</xdr:colOff>
      <xdr:row>36</xdr:row>
      <xdr:rowOff>59302</xdr:rowOff>
    </xdr:to>
    <xdr:cxnSp macro="">
      <xdr:nvCxnSpPr>
        <xdr:cNvPr id="118" name="直線コネクタ 117"/>
        <xdr:cNvCxnSpPr/>
      </xdr:nvCxnSpPr>
      <xdr:spPr bwMode="auto">
        <a:xfrm>
          <a:off x="4305300" y="6998346"/>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45096</xdr:rowOff>
    </xdr:from>
    <xdr:to>
      <xdr:col>22</xdr:col>
      <xdr:colOff>114300</xdr:colOff>
      <xdr:row>36</xdr:row>
      <xdr:rowOff>95323</xdr:rowOff>
    </xdr:to>
    <xdr:cxnSp macro="">
      <xdr:nvCxnSpPr>
        <xdr:cNvPr id="121" name="直線コネクタ 120"/>
        <xdr:cNvCxnSpPr/>
      </xdr:nvCxnSpPr>
      <xdr:spPr bwMode="auto">
        <a:xfrm flipV="1">
          <a:off x="3606800" y="6998346"/>
          <a:ext cx="6985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95323</xdr:rowOff>
    </xdr:from>
    <xdr:to>
      <xdr:col>18</xdr:col>
      <xdr:colOff>177800</xdr:colOff>
      <xdr:row>36</xdr:row>
      <xdr:rowOff>161714</xdr:rowOff>
    </xdr:to>
    <xdr:cxnSp macro="">
      <xdr:nvCxnSpPr>
        <xdr:cNvPr id="124" name="直線コネクタ 123"/>
        <xdr:cNvCxnSpPr/>
      </xdr:nvCxnSpPr>
      <xdr:spPr bwMode="auto">
        <a:xfrm flipV="1">
          <a:off x="2908300" y="7048573"/>
          <a:ext cx="698500" cy="66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324754</xdr:rowOff>
    </xdr:from>
    <xdr:to>
      <xdr:col>29</xdr:col>
      <xdr:colOff>177800</xdr:colOff>
      <xdr:row>36</xdr:row>
      <xdr:rowOff>83454</xdr:rowOff>
    </xdr:to>
    <xdr:sp macro="" textlink="">
      <xdr:nvSpPr>
        <xdr:cNvPr id="134" name="楕円 133"/>
        <xdr:cNvSpPr/>
      </xdr:nvSpPr>
      <xdr:spPr bwMode="auto">
        <a:xfrm>
          <a:off x="5600700" y="693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296831</xdr:rowOff>
    </xdr:from>
    <xdr:ext cx="762000" cy="259045"/>
    <xdr:sp macro="" textlink="">
      <xdr:nvSpPr>
        <xdr:cNvPr id="135" name="人口1人当たり決算額の推移該当値テキスト445"/>
        <xdr:cNvSpPr txBox="1"/>
      </xdr:nvSpPr>
      <xdr:spPr>
        <a:xfrm>
          <a:off x="5740400" y="690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8502</xdr:rowOff>
    </xdr:from>
    <xdr:to>
      <xdr:col>26</xdr:col>
      <xdr:colOff>101600</xdr:colOff>
      <xdr:row>36</xdr:row>
      <xdr:rowOff>110102</xdr:rowOff>
    </xdr:to>
    <xdr:sp macro="" textlink="">
      <xdr:nvSpPr>
        <xdr:cNvPr id="136" name="楕円 135"/>
        <xdr:cNvSpPr/>
      </xdr:nvSpPr>
      <xdr:spPr bwMode="auto">
        <a:xfrm>
          <a:off x="4953000" y="696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94879</xdr:rowOff>
    </xdr:from>
    <xdr:ext cx="736600" cy="259045"/>
    <xdr:sp macro="" textlink="">
      <xdr:nvSpPr>
        <xdr:cNvPr id="137" name="テキスト ボックス 136"/>
        <xdr:cNvSpPr txBox="1"/>
      </xdr:nvSpPr>
      <xdr:spPr>
        <a:xfrm>
          <a:off x="4622800" y="7048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337196</xdr:rowOff>
    </xdr:from>
    <xdr:to>
      <xdr:col>22</xdr:col>
      <xdr:colOff>165100</xdr:colOff>
      <xdr:row>36</xdr:row>
      <xdr:rowOff>95896</xdr:rowOff>
    </xdr:to>
    <xdr:sp macro="" textlink="">
      <xdr:nvSpPr>
        <xdr:cNvPr id="138" name="楕円 137"/>
        <xdr:cNvSpPr/>
      </xdr:nvSpPr>
      <xdr:spPr bwMode="auto">
        <a:xfrm>
          <a:off x="4254500" y="694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80673</xdr:rowOff>
    </xdr:from>
    <xdr:ext cx="762000" cy="259045"/>
    <xdr:sp macro="" textlink="">
      <xdr:nvSpPr>
        <xdr:cNvPr id="139" name="テキスト ボックス 138"/>
        <xdr:cNvSpPr txBox="1"/>
      </xdr:nvSpPr>
      <xdr:spPr>
        <a:xfrm>
          <a:off x="3924300" y="703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44523</xdr:rowOff>
    </xdr:from>
    <xdr:to>
      <xdr:col>19</xdr:col>
      <xdr:colOff>38100</xdr:colOff>
      <xdr:row>36</xdr:row>
      <xdr:rowOff>146123</xdr:rowOff>
    </xdr:to>
    <xdr:sp macro="" textlink="">
      <xdr:nvSpPr>
        <xdr:cNvPr id="140" name="楕円 139"/>
        <xdr:cNvSpPr/>
      </xdr:nvSpPr>
      <xdr:spPr bwMode="auto">
        <a:xfrm>
          <a:off x="3556000" y="699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130900</xdr:rowOff>
    </xdr:from>
    <xdr:ext cx="762000" cy="259045"/>
    <xdr:sp macro="" textlink="">
      <xdr:nvSpPr>
        <xdr:cNvPr id="141" name="テキスト ボックス 140"/>
        <xdr:cNvSpPr txBox="1"/>
      </xdr:nvSpPr>
      <xdr:spPr>
        <a:xfrm>
          <a:off x="3225800" y="708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110914</xdr:rowOff>
    </xdr:from>
    <xdr:to>
      <xdr:col>15</xdr:col>
      <xdr:colOff>101600</xdr:colOff>
      <xdr:row>37</xdr:row>
      <xdr:rowOff>41064</xdr:rowOff>
    </xdr:to>
    <xdr:sp macro="" textlink="">
      <xdr:nvSpPr>
        <xdr:cNvPr id="142" name="楕円 141"/>
        <xdr:cNvSpPr/>
      </xdr:nvSpPr>
      <xdr:spPr bwMode="auto">
        <a:xfrm>
          <a:off x="2857500" y="706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25841</xdr:rowOff>
    </xdr:from>
    <xdr:ext cx="762000" cy="259045"/>
    <xdr:sp macro="" textlink="">
      <xdr:nvSpPr>
        <xdr:cNvPr id="143" name="テキスト ボックス 142"/>
        <xdr:cNvSpPr txBox="1"/>
      </xdr:nvSpPr>
      <xdr:spPr>
        <a:xfrm>
          <a:off x="2527300" y="715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551</xdr:rowOff>
    </xdr:from>
    <xdr:to>
      <xdr:col>24</xdr:col>
      <xdr:colOff>63500</xdr:colOff>
      <xdr:row>37</xdr:row>
      <xdr:rowOff>30726</xdr:rowOff>
    </xdr:to>
    <xdr:cxnSp macro="">
      <xdr:nvCxnSpPr>
        <xdr:cNvPr id="59" name="直線コネクタ 58"/>
        <xdr:cNvCxnSpPr/>
      </xdr:nvCxnSpPr>
      <xdr:spPr>
        <a:xfrm>
          <a:off x="3797300" y="6344201"/>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551</xdr:rowOff>
    </xdr:from>
    <xdr:to>
      <xdr:col>19</xdr:col>
      <xdr:colOff>177800</xdr:colOff>
      <xdr:row>37</xdr:row>
      <xdr:rowOff>18154</xdr:rowOff>
    </xdr:to>
    <xdr:cxnSp macro="">
      <xdr:nvCxnSpPr>
        <xdr:cNvPr id="62" name="直線コネクタ 61"/>
        <xdr:cNvCxnSpPr/>
      </xdr:nvCxnSpPr>
      <xdr:spPr>
        <a:xfrm flipV="1">
          <a:off x="2908300" y="6344201"/>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139083</xdr:rowOff>
    </xdr:from>
    <xdr:to>
      <xdr:col>15</xdr:col>
      <xdr:colOff>50800</xdr:colOff>
      <xdr:row>37</xdr:row>
      <xdr:rowOff>18154</xdr:rowOff>
    </xdr:to>
    <xdr:cxnSp macro="">
      <xdr:nvCxnSpPr>
        <xdr:cNvPr id="65" name="直線コネクタ 64"/>
        <xdr:cNvCxnSpPr/>
      </xdr:nvCxnSpPr>
      <xdr:spPr>
        <a:xfrm>
          <a:off x="2019300" y="631128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104701</xdr:rowOff>
    </xdr:from>
    <xdr:to>
      <xdr:col>10</xdr:col>
      <xdr:colOff>114300</xdr:colOff>
      <xdr:row>36</xdr:row>
      <xdr:rowOff>139083</xdr:rowOff>
    </xdr:to>
    <xdr:cxnSp macro="">
      <xdr:nvCxnSpPr>
        <xdr:cNvPr id="68" name="直線コネクタ 67"/>
        <xdr:cNvCxnSpPr/>
      </xdr:nvCxnSpPr>
      <xdr:spPr>
        <a:xfrm>
          <a:off x="1130300" y="6276901"/>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151376</xdr:rowOff>
    </xdr:from>
    <xdr:to>
      <xdr:col>24</xdr:col>
      <xdr:colOff>114300</xdr:colOff>
      <xdr:row>37</xdr:row>
      <xdr:rowOff>81526</xdr:rowOff>
    </xdr:to>
    <xdr:sp macro="" textlink="">
      <xdr:nvSpPr>
        <xdr:cNvPr id="78" name="楕円 77"/>
        <xdr:cNvSpPr/>
      </xdr:nvSpPr>
      <xdr:spPr>
        <a:xfrm>
          <a:off x="4584700" y="63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129803</xdr:rowOff>
    </xdr:from>
    <xdr:ext cx="534377" cy="259045"/>
    <xdr:sp macro="" textlink="">
      <xdr:nvSpPr>
        <xdr:cNvPr id="79" name="人件費該当値テキスト"/>
        <xdr:cNvSpPr txBox="1"/>
      </xdr:nvSpPr>
      <xdr:spPr>
        <a:xfrm>
          <a:off x="4686300" y="63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121201</xdr:rowOff>
    </xdr:from>
    <xdr:to>
      <xdr:col>20</xdr:col>
      <xdr:colOff>38100</xdr:colOff>
      <xdr:row>37</xdr:row>
      <xdr:rowOff>51351</xdr:rowOff>
    </xdr:to>
    <xdr:sp macro="" textlink="">
      <xdr:nvSpPr>
        <xdr:cNvPr id="80" name="楕円 79"/>
        <xdr:cNvSpPr/>
      </xdr:nvSpPr>
      <xdr:spPr>
        <a:xfrm>
          <a:off x="3746500" y="62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42478</xdr:rowOff>
    </xdr:from>
    <xdr:ext cx="534377" cy="259045"/>
    <xdr:sp macro="" textlink="">
      <xdr:nvSpPr>
        <xdr:cNvPr id="81" name="テキスト ボックス 80"/>
        <xdr:cNvSpPr txBox="1"/>
      </xdr:nvSpPr>
      <xdr:spPr>
        <a:xfrm>
          <a:off x="3530111" y="63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138804</xdr:rowOff>
    </xdr:from>
    <xdr:to>
      <xdr:col>15</xdr:col>
      <xdr:colOff>101600</xdr:colOff>
      <xdr:row>37</xdr:row>
      <xdr:rowOff>68954</xdr:rowOff>
    </xdr:to>
    <xdr:sp macro="" textlink="">
      <xdr:nvSpPr>
        <xdr:cNvPr id="82" name="楕円 81"/>
        <xdr:cNvSpPr/>
      </xdr:nvSpPr>
      <xdr:spPr>
        <a:xfrm>
          <a:off x="2857500" y="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60081</xdr:rowOff>
    </xdr:from>
    <xdr:ext cx="534377" cy="259045"/>
    <xdr:sp macro="" textlink="">
      <xdr:nvSpPr>
        <xdr:cNvPr id="83" name="テキスト ボックス 82"/>
        <xdr:cNvSpPr txBox="1"/>
      </xdr:nvSpPr>
      <xdr:spPr>
        <a:xfrm>
          <a:off x="2641111" y="64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88283</xdr:rowOff>
    </xdr:from>
    <xdr:to>
      <xdr:col>10</xdr:col>
      <xdr:colOff>165100</xdr:colOff>
      <xdr:row>37</xdr:row>
      <xdr:rowOff>18433</xdr:rowOff>
    </xdr:to>
    <xdr:sp macro="" textlink="">
      <xdr:nvSpPr>
        <xdr:cNvPr id="84" name="楕円 83"/>
        <xdr:cNvSpPr/>
      </xdr:nvSpPr>
      <xdr:spPr>
        <a:xfrm>
          <a:off x="1968500" y="62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9560</xdr:rowOff>
    </xdr:from>
    <xdr:ext cx="534377" cy="259045"/>
    <xdr:sp macro="" textlink="">
      <xdr:nvSpPr>
        <xdr:cNvPr id="85" name="テキスト ボックス 84"/>
        <xdr:cNvSpPr txBox="1"/>
      </xdr:nvSpPr>
      <xdr:spPr>
        <a:xfrm>
          <a:off x="1752111" y="63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53901</xdr:rowOff>
    </xdr:from>
    <xdr:to>
      <xdr:col>6</xdr:col>
      <xdr:colOff>38100</xdr:colOff>
      <xdr:row>36</xdr:row>
      <xdr:rowOff>155501</xdr:rowOff>
    </xdr:to>
    <xdr:sp macro="" textlink="">
      <xdr:nvSpPr>
        <xdr:cNvPr id="86" name="楕円 85"/>
        <xdr:cNvSpPr/>
      </xdr:nvSpPr>
      <xdr:spPr>
        <a:xfrm>
          <a:off x="1079500" y="62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146628</xdr:rowOff>
    </xdr:from>
    <xdr:ext cx="534377" cy="259045"/>
    <xdr:sp macro="" textlink="">
      <xdr:nvSpPr>
        <xdr:cNvPr id="87" name="テキスト ボックス 86"/>
        <xdr:cNvSpPr txBox="1"/>
      </xdr:nvSpPr>
      <xdr:spPr>
        <a:xfrm>
          <a:off x="863111" y="63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105816</xdr:rowOff>
    </xdr:from>
    <xdr:to>
      <xdr:col>24</xdr:col>
      <xdr:colOff>63500</xdr:colOff>
      <xdr:row>56</xdr:row>
      <xdr:rowOff>123279</xdr:rowOff>
    </xdr:to>
    <xdr:cxnSp macro="">
      <xdr:nvCxnSpPr>
        <xdr:cNvPr id="117" name="直線コネクタ 116"/>
        <xdr:cNvCxnSpPr/>
      </xdr:nvCxnSpPr>
      <xdr:spPr>
        <a:xfrm flipV="1">
          <a:off x="3797300" y="9707016"/>
          <a:ext cx="8382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123279</xdr:rowOff>
    </xdr:from>
    <xdr:to>
      <xdr:col>19</xdr:col>
      <xdr:colOff>177800</xdr:colOff>
      <xdr:row>56</xdr:row>
      <xdr:rowOff>124257</xdr:rowOff>
    </xdr:to>
    <xdr:cxnSp macro="">
      <xdr:nvCxnSpPr>
        <xdr:cNvPr id="120" name="直線コネクタ 119"/>
        <xdr:cNvCxnSpPr/>
      </xdr:nvCxnSpPr>
      <xdr:spPr>
        <a:xfrm flipV="1">
          <a:off x="2908300" y="9724479"/>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124257</xdr:rowOff>
    </xdr:from>
    <xdr:to>
      <xdr:col>15</xdr:col>
      <xdr:colOff>50800</xdr:colOff>
      <xdr:row>56</xdr:row>
      <xdr:rowOff>124701</xdr:rowOff>
    </xdr:to>
    <xdr:cxnSp macro="">
      <xdr:nvCxnSpPr>
        <xdr:cNvPr id="123" name="直線コネクタ 122"/>
        <xdr:cNvCxnSpPr/>
      </xdr:nvCxnSpPr>
      <xdr:spPr>
        <a:xfrm flipV="1">
          <a:off x="2019300" y="9725457"/>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124701</xdr:rowOff>
    </xdr:from>
    <xdr:to>
      <xdr:col>10</xdr:col>
      <xdr:colOff>114300</xdr:colOff>
      <xdr:row>56</xdr:row>
      <xdr:rowOff>125476</xdr:rowOff>
    </xdr:to>
    <xdr:cxnSp macro="">
      <xdr:nvCxnSpPr>
        <xdr:cNvPr id="126" name="直線コネクタ 125"/>
        <xdr:cNvCxnSpPr/>
      </xdr:nvCxnSpPr>
      <xdr:spPr>
        <a:xfrm flipV="1">
          <a:off x="1130300" y="9725901"/>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55016</xdr:rowOff>
    </xdr:from>
    <xdr:to>
      <xdr:col>24</xdr:col>
      <xdr:colOff>114300</xdr:colOff>
      <xdr:row>56</xdr:row>
      <xdr:rowOff>156616</xdr:rowOff>
    </xdr:to>
    <xdr:sp macro="" textlink="">
      <xdr:nvSpPr>
        <xdr:cNvPr id="136" name="楕円 135"/>
        <xdr:cNvSpPr/>
      </xdr:nvSpPr>
      <xdr:spPr>
        <a:xfrm>
          <a:off x="4584700" y="96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77893</xdr:rowOff>
    </xdr:from>
    <xdr:ext cx="534377" cy="259045"/>
    <xdr:sp macro="" textlink="">
      <xdr:nvSpPr>
        <xdr:cNvPr id="137" name="物件費該当値テキスト"/>
        <xdr:cNvSpPr txBox="1"/>
      </xdr:nvSpPr>
      <xdr:spPr>
        <a:xfrm>
          <a:off x="4686300" y="95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72479</xdr:rowOff>
    </xdr:from>
    <xdr:to>
      <xdr:col>20</xdr:col>
      <xdr:colOff>38100</xdr:colOff>
      <xdr:row>57</xdr:row>
      <xdr:rowOff>2629</xdr:rowOff>
    </xdr:to>
    <xdr:sp macro="" textlink="">
      <xdr:nvSpPr>
        <xdr:cNvPr id="138" name="楕円 137"/>
        <xdr:cNvSpPr/>
      </xdr:nvSpPr>
      <xdr:spPr>
        <a:xfrm>
          <a:off x="3746500" y="96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19156</xdr:rowOff>
    </xdr:from>
    <xdr:ext cx="534377" cy="259045"/>
    <xdr:sp macro="" textlink="">
      <xdr:nvSpPr>
        <xdr:cNvPr id="139" name="テキスト ボックス 138"/>
        <xdr:cNvSpPr txBox="1"/>
      </xdr:nvSpPr>
      <xdr:spPr>
        <a:xfrm>
          <a:off x="3530111" y="94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73457</xdr:rowOff>
    </xdr:from>
    <xdr:to>
      <xdr:col>15</xdr:col>
      <xdr:colOff>101600</xdr:colOff>
      <xdr:row>57</xdr:row>
      <xdr:rowOff>3607</xdr:rowOff>
    </xdr:to>
    <xdr:sp macro="" textlink="">
      <xdr:nvSpPr>
        <xdr:cNvPr id="140" name="楕円 139"/>
        <xdr:cNvSpPr/>
      </xdr:nvSpPr>
      <xdr:spPr>
        <a:xfrm>
          <a:off x="2857500" y="96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166184</xdr:rowOff>
    </xdr:from>
    <xdr:ext cx="534377" cy="259045"/>
    <xdr:sp macro="" textlink="">
      <xdr:nvSpPr>
        <xdr:cNvPr id="141" name="テキスト ボックス 140"/>
        <xdr:cNvSpPr txBox="1"/>
      </xdr:nvSpPr>
      <xdr:spPr>
        <a:xfrm>
          <a:off x="2641111" y="97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73901</xdr:rowOff>
    </xdr:from>
    <xdr:to>
      <xdr:col>10</xdr:col>
      <xdr:colOff>165100</xdr:colOff>
      <xdr:row>57</xdr:row>
      <xdr:rowOff>4051</xdr:rowOff>
    </xdr:to>
    <xdr:sp macro="" textlink="">
      <xdr:nvSpPr>
        <xdr:cNvPr id="142" name="楕円 141"/>
        <xdr:cNvSpPr/>
      </xdr:nvSpPr>
      <xdr:spPr>
        <a:xfrm>
          <a:off x="1968500" y="96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20578</xdr:rowOff>
    </xdr:from>
    <xdr:ext cx="534377" cy="259045"/>
    <xdr:sp macro="" textlink="">
      <xdr:nvSpPr>
        <xdr:cNvPr id="143" name="テキスト ボックス 142"/>
        <xdr:cNvSpPr txBox="1"/>
      </xdr:nvSpPr>
      <xdr:spPr>
        <a:xfrm>
          <a:off x="1752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74676</xdr:rowOff>
    </xdr:from>
    <xdr:to>
      <xdr:col>6</xdr:col>
      <xdr:colOff>38100</xdr:colOff>
      <xdr:row>57</xdr:row>
      <xdr:rowOff>4826</xdr:rowOff>
    </xdr:to>
    <xdr:sp macro="" textlink="">
      <xdr:nvSpPr>
        <xdr:cNvPr id="144" name="楕円 143"/>
        <xdr:cNvSpPr/>
      </xdr:nvSpPr>
      <xdr:spPr>
        <a:xfrm>
          <a:off x="1079500" y="96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21353</xdr:rowOff>
    </xdr:from>
    <xdr:ext cx="534377" cy="259045"/>
    <xdr:sp macro="" textlink="">
      <xdr:nvSpPr>
        <xdr:cNvPr id="145" name="テキスト ボックス 144"/>
        <xdr:cNvSpPr txBox="1"/>
      </xdr:nvSpPr>
      <xdr:spPr>
        <a:xfrm>
          <a:off x="863111" y="94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114554</xdr:rowOff>
    </xdr:from>
    <xdr:to>
      <xdr:col>24</xdr:col>
      <xdr:colOff>63500</xdr:colOff>
      <xdr:row>78</xdr:row>
      <xdr:rowOff>141987</xdr:rowOff>
    </xdr:to>
    <xdr:cxnSp macro="">
      <xdr:nvCxnSpPr>
        <xdr:cNvPr id="174" name="直線コネクタ 173"/>
        <xdr:cNvCxnSpPr/>
      </xdr:nvCxnSpPr>
      <xdr:spPr>
        <a:xfrm>
          <a:off x="3797300" y="1348765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114554</xdr:rowOff>
    </xdr:from>
    <xdr:to>
      <xdr:col>19</xdr:col>
      <xdr:colOff>177800</xdr:colOff>
      <xdr:row>78</xdr:row>
      <xdr:rowOff>150901</xdr:rowOff>
    </xdr:to>
    <xdr:cxnSp macro="">
      <xdr:nvCxnSpPr>
        <xdr:cNvPr id="177" name="直線コネクタ 176"/>
        <xdr:cNvCxnSpPr/>
      </xdr:nvCxnSpPr>
      <xdr:spPr>
        <a:xfrm flipV="1">
          <a:off x="2908300" y="13487654"/>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145338</xdr:rowOff>
    </xdr:from>
    <xdr:to>
      <xdr:col>15</xdr:col>
      <xdr:colOff>50800</xdr:colOff>
      <xdr:row>78</xdr:row>
      <xdr:rowOff>150901</xdr:rowOff>
    </xdr:to>
    <xdr:cxnSp macro="">
      <xdr:nvCxnSpPr>
        <xdr:cNvPr id="180" name="直線コネクタ 179"/>
        <xdr:cNvCxnSpPr/>
      </xdr:nvCxnSpPr>
      <xdr:spPr>
        <a:xfrm>
          <a:off x="2019300" y="13518438"/>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145338</xdr:rowOff>
    </xdr:from>
    <xdr:to>
      <xdr:col>10</xdr:col>
      <xdr:colOff>114300</xdr:colOff>
      <xdr:row>78</xdr:row>
      <xdr:rowOff>151588</xdr:rowOff>
    </xdr:to>
    <xdr:cxnSp macro="">
      <xdr:nvCxnSpPr>
        <xdr:cNvPr id="183" name="直線コネクタ 182"/>
        <xdr:cNvCxnSpPr/>
      </xdr:nvCxnSpPr>
      <xdr:spPr>
        <a:xfrm flipV="1">
          <a:off x="1130300" y="13518438"/>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91187</xdr:rowOff>
    </xdr:from>
    <xdr:to>
      <xdr:col>24</xdr:col>
      <xdr:colOff>114300</xdr:colOff>
      <xdr:row>79</xdr:row>
      <xdr:rowOff>21337</xdr:rowOff>
    </xdr:to>
    <xdr:sp macro="" textlink="">
      <xdr:nvSpPr>
        <xdr:cNvPr id="193" name="楕円 192"/>
        <xdr:cNvSpPr/>
      </xdr:nvSpPr>
      <xdr:spPr>
        <a:xfrm>
          <a:off x="45847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6114</xdr:rowOff>
    </xdr:from>
    <xdr:ext cx="378565" cy="259045"/>
    <xdr:sp macro="" textlink="">
      <xdr:nvSpPr>
        <xdr:cNvPr id="194" name="維持補修費該当値テキスト"/>
        <xdr:cNvSpPr txBox="1"/>
      </xdr:nvSpPr>
      <xdr:spPr>
        <a:xfrm>
          <a:off x="4686300" y="133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63754</xdr:rowOff>
    </xdr:from>
    <xdr:to>
      <xdr:col>20</xdr:col>
      <xdr:colOff>38100</xdr:colOff>
      <xdr:row>78</xdr:row>
      <xdr:rowOff>165354</xdr:rowOff>
    </xdr:to>
    <xdr:sp macro="" textlink="">
      <xdr:nvSpPr>
        <xdr:cNvPr id="195" name="楕円 194"/>
        <xdr:cNvSpPr/>
      </xdr:nvSpPr>
      <xdr:spPr>
        <a:xfrm>
          <a:off x="3746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156481</xdr:rowOff>
    </xdr:from>
    <xdr:ext cx="469744" cy="259045"/>
    <xdr:sp macro="" textlink="">
      <xdr:nvSpPr>
        <xdr:cNvPr id="196" name="テキスト ボックス 195"/>
        <xdr:cNvSpPr txBox="1"/>
      </xdr:nvSpPr>
      <xdr:spPr>
        <a:xfrm>
          <a:off x="3562428" y="135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100101</xdr:rowOff>
    </xdr:from>
    <xdr:to>
      <xdr:col>15</xdr:col>
      <xdr:colOff>101600</xdr:colOff>
      <xdr:row>79</xdr:row>
      <xdr:rowOff>30251</xdr:rowOff>
    </xdr:to>
    <xdr:sp macro="" textlink="">
      <xdr:nvSpPr>
        <xdr:cNvPr id="197" name="楕円 196"/>
        <xdr:cNvSpPr/>
      </xdr:nvSpPr>
      <xdr:spPr>
        <a:xfrm>
          <a:off x="2857500" y="134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21378</xdr:rowOff>
    </xdr:from>
    <xdr:ext cx="378565" cy="259045"/>
    <xdr:sp macro="" textlink="">
      <xdr:nvSpPr>
        <xdr:cNvPr id="198" name="テキスト ボックス 197"/>
        <xdr:cNvSpPr txBox="1"/>
      </xdr:nvSpPr>
      <xdr:spPr>
        <a:xfrm>
          <a:off x="2719017" y="13565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94538</xdr:rowOff>
    </xdr:from>
    <xdr:to>
      <xdr:col>10</xdr:col>
      <xdr:colOff>165100</xdr:colOff>
      <xdr:row>79</xdr:row>
      <xdr:rowOff>24688</xdr:rowOff>
    </xdr:to>
    <xdr:sp macro="" textlink="">
      <xdr:nvSpPr>
        <xdr:cNvPr id="199" name="楕円 198"/>
        <xdr:cNvSpPr/>
      </xdr:nvSpPr>
      <xdr:spPr>
        <a:xfrm>
          <a:off x="1968500" y="134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15815</xdr:rowOff>
    </xdr:from>
    <xdr:ext cx="378565" cy="259045"/>
    <xdr:sp macro="" textlink="">
      <xdr:nvSpPr>
        <xdr:cNvPr id="200" name="テキスト ボックス 199"/>
        <xdr:cNvSpPr txBox="1"/>
      </xdr:nvSpPr>
      <xdr:spPr>
        <a:xfrm>
          <a:off x="1830017" y="1356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100788</xdr:rowOff>
    </xdr:from>
    <xdr:to>
      <xdr:col>6</xdr:col>
      <xdr:colOff>38100</xdr:colOff>
      <xdr:row>79</xdr:row>
      <xdr:rowOff>30938</xdr:rowOff>
    </xdr:to>
    <xdr:sp macro="" textlink="">
      <xdr:nvSpPr>
        <xdr:cNvPr id="201" name="楕円 200"/>
        <xdr:cNvSpPr/>
      </xdr:nvSpPr>
      <xdr:spPr>
        <a:xfrm>
          <a:off x="1079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22065</xdr:rowOff>
    </xdr:from>
    <xdr:ext cx="378565" cy="259045"/>
    <xdr:sp macro="" textlink="">
      <xdr:nvSpPr>
        <xdr:cNvPr id="202" name="テキスト ボックス 201"/>
        <xdr:cNvSpPr txBox="1"/>
      </xdr:nvSpPr>
      <xdr:spPr>
        <a:xfrm>
          <a:off x="941017" y="13566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111023</xdr:rowOff>
    </xdr:from>
    <xdr:to>
      <xdr:col>24</xdr:col>
      <xdr:colOff>63500</xdr:colOff>
      <xdr:row>96</xdr:row>
      <xdr:rowOff>115939</xdr:rowOff>
    </xdr:to>
    <xdr:cxnSp macro="">
      <xdr:nvCxnSpPr>
        <xdr:cNvPr id="232" name="直線コネクタ 231"/>
        <xdr:cNvCxnSpPr/>
      </xdr:nvCxnSpPr>
      <xdr:spPr>
        <a:xfrm>
          <a:off x="3797300" y="16570223"/>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111023</xdr:rowOff>
    </xdr:from>
    <xdr:to>
      <xdr:col>19</xdr:col>
      <xdr:colOff>177800</xdr:colOff>
      <xdr:row>96</xdr:row>
      <xdr:rowOff>134646</xdr:rowOff>
    </xdr:to>
    <xdr:cxnSp macro="">
      <xdr:nvCxnSpPr>
        <xdr:cNvPr id="235" name="直線コネクタ 234"/>
        <xdr:cNvCxnSpPr/>
      </xdr:nvCxnSpPr>
      <xdr:spPr>
        <a:xfrm flipV="1">
          <a:off x="2908300" y="16570223"/>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134646</xdr:rowOff>
    </xdr:from>
    <xdr:to>
      <xdr:col>15</xdr:col>
      <xdr:colOff>50800</xdr:colOff>
      <xdr:row>97</xdr:row>
      <xdr:rowOff>21349</xdr:rowOff>
    </xdr:to>
    <xdr:cxnSp macro="">
      <xdr:nvCxnSpPr>
        <xdr:cNvPr id="238" name="直線コネクタ 237"/>
        <xdr:cNvCxnSpPr/>
      </xdr:nvCxnSpPr>
      <xdr:spPr>
        <a:xfrm flipV="1">
          <a:off x="2019300" y="16593846"/>
          <a:ext cx="889000" cy="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160871</xdr:rowOff>
    </xdr:from>
    <xdr:to>
      <xdr:col>10</xdr:col>
      <xdr:colOff>114300</xdr:colOff>
      <xdr:row>97</xdr:row>
      <xdr:rowOff>21349</xdr:rowOff>
    </xdr:to>
    <xdr:cxnSp macro="">
      <xdr:nvCxnSpPr>
        <xdr:cNvPr id="241" name="直線コネクタ 240"/>
        <xdr:cNvCxnSpPr/>
      </xdr:nvCxnSpPr>
      <xdr:spPr>
        <a:xfrm>
          <a:off x="1130300" y="16620071"/>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65139</xdr:rowOff>
    </xdr:from>
    <xdr:to>
      <xdr:col>24</xdr:col>
      <xdr:colOff>114300</xdr:colOff>
      <xdr:row>96</xdr:row>
      <xdr:rowOff>166739</xdr:rowOff>
    </xdr:to>
    <xdr:sp macro="" textlink="">
      <xdr:nvSpPr>
        <xdr:cNvPr id="251" name="楕円 250"/>
        <xdr:cNvSpPr/>
      </xdr:nvSpPr>
      <xdr:spPr>
        <a:xfrm>
          <a:off x="4584700" y="165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43566</xdr:rowOff>
    </xdr:from>
    <xdr:ext cx="534377" cy="259045"/>
    <xdr:sp macro="" textlink="">
      <xdr:nvSpPr>
        <xdr:cNvPr id="252" name="扶助費該当値テキスト"/>
        <xdr:cNvSpPr txBox="1"/>
      </xdr:nvSpPr>
      <xdr:spPr>
        <a:xfrm>
          <a:off x="4686300" y="1650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60223</xdr:rowOff>
    </xdr:from>
    <xdr:to>
      <xdr:col>20</xdr:col>
      <xdr:colOff>38100</xdr:colOff>
      <xdr:row>96</xdr:row>
      <xdr:rowOff>161823</xdr:rowOff>
    </xdr:to>
    <xdr:sp macro="" textlink="">
      <xdr:nvSpPr>
        <xdr:cNvPr id="253" name="楕円 252"/>
        <xdr:cNvSpPr/>
      </xdr:nvSpPr>
      <xdr:spPr>
        <a:xfrm>
          <a:off x="3746500" y="165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152950</xdr:rowOff>
    </xdr:from>
    <xdr:ext cx="534377" cy="259045"/>
    <xdr:sp macro="" textlink="">
      <xdr:nvSpPr>
        <xdr:cNvPr id="254" name="テキスト ボックス 253"/>
        <xdr:cNvSpPr txBox="1"/>
      </xdr:nvSpPr>
      <xdr:spPr>
        <a:xfrm>
          <a:off x="3530111" y="166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83846</xdr:rowOff>
    </xdr:from>
    <xdr:to>
      <xdr:col>15</xdr:col>
      <xdr:colOff>101600</xdr:colOff>
      <xdr:row>97</xdr:row>
      <xdr:rowOff>13996</xdr:rowOff>
    </xdr:to>
    <xdr:sp macro="" textlink="">
      <xdr:nvSpPr>
        <xdr:cNvPr id="255" name="楕円 254"/>
        <xdr:cNvSpPr/>
      </xdr:nvSpPr>
      <xdr:spPr>
        <a:xfrm>
          <a:off x="2857500" y="165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5123</xdr:rowOff>
    </xdr:from>
    <xdr:ext cx="534377" cy="259045"/>
    <xdr:sp macro="" textlink="">
      <xdr:nvSpPr>
        <xdr:cNvPr id="256" name="テキスト ボックス 255"/>
        <xdr:cNvSpPr txBox="1"/>
      </xdr:nvSpPr>
      <xdr:spPr>
        <a:xfrm>
          <a:off x="2641111" y="166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141999</xdr:rowOff>
    </xdr:from>
    <xdr:to>
      <xdr:col>10</xdr:col>
      <xdr:colOff>165100</xdr:colOff>
      <xdr:row>97</xdr:row>
      <xdr:rowOff>72149</xdr:rowOff>
    </xdr:to>
    <xdr:sp macro="" textlink="">
      <xdr:nvSpPr>
        <xdr:cNvPr id="257" name="楕円 256"/>
        <xdr:cNvSpPr/>
      </xdr:nvSpPr>
      <xdr:spPr>
        <a:xfrm>
          <a:off x="1968500" y="166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63276</xdr:rowOff>
    </xdr:from>
    <xdr:ext cx="534377" cy="259045"/>
    <xdr:sp macro="" textlink="">
      <xdr:nvSpPr>
        <xdr:cNvPr id="258" name="テキスト ボックス 257"/>
        <xdr:cNvSpPr txBox="1"/>
      </xdr:nvSpPr>
      <xdr:spPr>
        <a:xfrm>
          <a:off x="1752111" y="166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110071</xdr:rowOff>
    </xdr:from>
    <xdr:to>
      <xdr:col>6</xdr:col>
      <xdr:colOff>38100</xdr:colOff>
      <xdr:row>97</xdr:row>
      <xdr:rowOff>40221</xdr:rowOff>
    </xdr:to>
    <xdr:sp macro="" textlink="">
      <xdr:nvSpPr>
        <xdr:cNvPr id="259" name="楕円 258"/>
        <xdr:cNvSpPr/>
      </xdr:nvSpPr>
      <xdr:spPr>
        <a:xfrm>
          <a:off x="1079500" y="165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31348</xdr:rowOff>
    </xdr:from>
    <xdr:ext cx="534377" cy="259045"/>
    <xdr:sp macro="" textlink="">
      <xdr:nvSpPr>
        <xdr:cNvPr id="260" name="テキスト ボックス 259"/>
        <xdr:cNvSpPr txBox="1"/>
      </xdr:nvSpPr>
      <xdr:spPr>
        <a:xfrm>
          <a:off x="863111" y="166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94186</xdr:rowOff>
    </xdr:from>
    <xdr:to>
      <xdr:col>55</xdr:col>
      <xdr:colOff>0</xdr:colOff>
      <xdr:row>38</xdr:row>
      <xdr:rowOff>99934</xdr:rowOff>
    </xdr:to>
    <xdr:cxnSp macro="">
      <xdr:nvCxnSpPr>
        <xdr:cNvPr id="291" name="直線コネクタ 290"/>
        <xdr:cNvCxnSpPr/>
      </xdr:nvCxnSpPr>
      <xdr:spPr>
        <a:xfrm flipV="1">
          <a:off x="9639300" y="6609286"/>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99934</xdr:rowOff>
    </xdr:from>
    <xdr:to>
      <xdr:col>50</xdr:col>
      <xdr:colOff>114300</xdr:colOff>
      <xdr:row>38</xdr:row>
      <xdr:rowOff>121532</xdr:rowOff>
    </xdr:to>
    <xdr:cxnSp macro="">
      <xdr:nvCxnSpPr>
        <xdr:cNvPr id="294" name="直線コネクタ 293"/>
        <xdr:cNvCxnSpPr/>
      </xdr:nvCxnSpPr>
      <xdr:spPr>
        <a:xfrm flipV="1">
          <a:off x="8750300" y="6615034"/>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102232</xdr:rowOff>
    </xdr:from>
    <xdr:to>
      <xdr:col>45</xdr:col>
      <xdr:colOff>177800</xdr:colOff>
      <xdr:row>38</xdr:row>
      <xdr:rowOff>121532</xdr:rowOff>
    </xdr:to>
    <xdr:cxnSp macro="">
      <xdr:nvCxnSpPr>
        <xdr:cNvPr id="297" name="直線コネクタ 296"/>
        <xdr:cNvCxnSpPr/>
      </xdr:nvCxnSpPr>
      <xdr:spPr>
        <a:xfrm>
          <a:off x="7861300" y="6617332"/>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102232</xdr:rowOff>
    </xdr:from>
    <xdr:to>
      <xdr:col>41</xdr:col>
      <xdr:colOff>50800</xdr:colOff>
      <xdr:row>38</xdr:row>
      <xdr:rowOff>113748</xdr:rowOff>
    </xdr:to>
    <xdr:cxnSp macro="">
      <xdr:nvCxnSpPr>
        <xdr:cNvPr id="300" name="直線コネクタ 299"/>
        <xdr:cNvCxnSpPr/>
      </xdr:nvCxnSpPr>
      <xdr:spPr>
        <a:xfrm flipV="1">
          <a:off x="6972300" y="6617332"/>
          <a:ext cx="889000" cy="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43386</xdr:rowOff>
    </xdr:from>
    <xdr:to>
      <xdr:col>55</xdr:col>
      <xdr:colOff>50800</xdr:colOff>
      <xdr:row>38</xdr:row>
      <xdr:rowOff>144986</xdr:rowOff>
    </xdr:to>
    <xdr:sp macro="" textlink="">
      <xdr:nvSpPr>
        <xdr:cNvPr id="310" name="楕円 309"/>
        <xdr:cNvSpPr/>
      </xdr:nvSpPr>
      <xdr:spPr>
        <a:xfrm>
          <a:off x="10426700" y="65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129763</xdr:rowOff>
    </xdr:from>
    <xdr:ext cx="534377" cy="259045"/>
    <xdr:sp macro="" textlink="">
      <xdr:nvSpPr>
        <xdr:cNvPr id="311" name="補助費等該当値テキスト"/>
        <xdr:cNvSpPr txBox="1"/>
      </xdr:nvSpPr>
      <xdr:spPr>
        <a:xfrm>
          <a:off x="10528300" y="647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49134</xdr:rowOff>
    </xdr:from>
    <xdr:to>
      <xdr:col>50</xdr:col>
      <xdr:colOff>165100</xdr:colOff>
      <xdr:row>38</xdr:row>
      <xdr:rowOff>150734</xdr:rowOff>
    </xdr:to>
    <xdr:sp macro="" textlink="">
      <xdr:nvSpPr>
        <xdr:cNvPr id="312" name="楕円 311"/>
        <xdr:cNvSpPr/>
      </xdr:nvSpPr>
      <xdr:spPr>
        <a:xfrm>
          <a:off x="9588500" y="65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141861</xdr:rowOff>
    </xdr:from>
    <xdr:ext cx="534377" cy="259045"/>
    <xdr:sp macro="" textlink="">
      <xdr:nvSpPr>
        <xdr:cNvPr id="313" name="テキスト ボックス 312"/>
        <xdr:cNvSpPr txBox="1"/>
      </xdr:nvSpPr>
      <xdr:spPr>
        <a:xfrm>
          <a:off x="9372111" y="66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70732</xdr:rowOff>
    </xdr:from>
    <xdr:to>
      <xdr:col>46</xdr:col>
      <xdr:colOff>38100</xdr:colOff>
      <xdr:row>39</xdr:row>
      <xdr:rowOff>882</xdr:rowOff>
    </xdr:to>
    <xdr:sp macro="" textlink="">
      <xdr:nvSpPr>
        <xdr:cNvPr id="314" name="楕円 313"/>
        <xdr:cNvSpPr/>
      </xdr:nvSpPr>
      <xdr:spPr>
        <a:xfrm>
          <a:off x="8699500" y="65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163459</xdr:rowOff>
    </xdr:from>
    <xdr:ext cx="534377" cy="259045"/>
    <xdr:sp macro="" textlink="">
      <xdr:nvSpPr>
        <xdr:cNvPr id="315" name="テキスト ボックス 314"/>
        <xdr:cNvSpPr txBox="1"/>
      </xdr:nvSpPr>
      <xdr:spPr>
        <a:xfrm>
          <a:off x="8483111" y="66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51432</xdr:rowOff>
    </xdr:from>
    <xdr:to>
      <xdr:col>41</xdr:col>
      <xdr:colOff>101600</xdr:colOff>
      <xdr:row>38</xdr:row>
      <xdr:rowOff>153032</xdr:rowOff>
    </xdr:to>
    <xdr:sp macro="" textlink="">
      <xdr:nvSpPr>
        <xdr:cNvPr id="316" name="楕円 315"/>
        <xdr:cNvSpPr/>
      </xdr:nvSpPr>
      <xdr:spPr>
        <a:xfrm>
          <a:off x="7810500" y="65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144159</xdr:rowOff>
    </xdr:from>
    <xdr:ext cx="534377" cy="259045"/>
    <xdr:sp macro="" textlink="">
      <xdr:nvSpPr>
        <xdr:cNvPr id="317" name="テキスト ボックス 316"/>
        <xdr:cNvSpPr txBox="1"/>
      </xdr:nvSpPr>
      <xdr:spPr>
        <a:xfrm>
          <a:off x="7594111" y="665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62948</xdr:rowOff>
    </xdr:from>
    <xdr:to>
      <xdr:col>36</xdr:col>
      <xdr:colOff>165100</xdr:colOff>
      <xdr:row>38</xdr:row>
      <xdr:rowOff>164548</xdr:rowOff>
    </xdr:to>
    <xdr:sp macro="" textlink="">
      <xdr:nvSpPr>
        <xdr:cNvPr id="318" name="楕円 317"/>
        <xdr:cNvSpPr/>
      </xdr:nvSpPr>
      <xdr:spPr>
        <a:xfrm>
          <a:off x="6921500" y="65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155675</xdr:rowOff>
    </xdr:from>
    <xdr:ext cx="534377" cy="259045"/>
    <xdr:sp macro="" textlink="">
      <xdr:nvSpPr>
        <xdr:cNvPr id="319" name="テキスト ボックス 318"/>
        <xdr:cNvSpPr txBox="1"/>
      </xdr:nvSpPr>
      <xdr:spPr>
        <a:xfrm>
          <a:off x="6705111" y="66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66852</xdr:rowOff>
    </xdr:from>
    <xdr:to>
      <xdr:col>55</xdr:col>
      <xdr:colOff>0</xdr:colOff>
      <xdr:row>58</xdr:row>
      <xdr:rowOff>77121</xdr:rowOff>
    </xdr:to>
    <xdr:cxnSp macro="">
      <xdr:nvCxnSpPr>
        <xdr:cNvPr id="346" name="直線コネクタ 345"/>
        <xdr:cNvCxnSpPr/>
      </xdr:nvCxnSpPr>
      <xdr:spPr>
        <a:xfrm flipV="1">
          <a:off x="9639300" y="10010952"/>
          <a:ext cx="8382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60769</xdr:rowOff>
    </xdr:from>
    <xdr:to>
      <xdr:col>50</xdr:col>
      <xdr:colOff>114300</xdr:colOff>
      <xdr:row>58</xdr:row>
      <xdr:rowOff>77121</xdr:rowOff>
    </xdr:to>
    <xdr:cxnSp macro="">
      <xdr:nvCxnSpPr>
        <xdr:cNvPr id="349" name="直線コネクタ 348"/>
        <xdr:cNvCxnSpPr/>
      </xdr:nvCxnSpPr>
      <xdr:spPr>
        <a:xfrm>
          <a:off x="8750300" y="10004869"/>
          <a:ext cx="889000" cy="1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169925</xdr:rowOff>
    </xdr:from>
    <xdr:to>
      <xdr:col>45</xdr:col>
      <xdr:colOff>177800</xdr:colOff>
      <xdr:row>58</xdr:row>
      <xdr:rowOff>60769</xdr:rowOff>
    </xdr:to>
    <xdr:cxnSp macro="">
      <xdr:nvCxnSpPr>
        <xdr:cNvPr id="352" name="直線コネクタ 351"/>
        <xdr:cNvCxnSpPr/>
      </xdr:nvCxnSpPr>
      <xdr:spPr>
        <a:xfrm>
          <a:off x="7861300" y="9942575"/>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169925</xdr:rowOff>
    </xdr:from>
    <xdr:to>
      <xdr:col>41</xdr:col>
      <xdr:colOff>50800</xdr:colOff>
      <xdr:row>58</xdr:row>
      <xdr:rowOff>58462</xdr:rowOff>
    </xdr:to>
    <xdr:cxnSp macro="">
      <xdr:nvCxnSpPr>
        <xdr:cNvPr id="355" name="直線コネクタ 354"/>
        <xdr:cNvCxnSpPr/>
      </xdr:nvCxnSpPr>
      <xdr:spPr>
        <a:xfrm flipV="1">
          <a:off x="6972300" y="9942575"/>
          <a:ext cx="889000" cy="5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16052</xdr:rowOff>
    </xdr:from>
    <xdr:to>
      <xdr:col>55</xdr:col>
      <xdr:colOff>50800</xdr:colOff>
      <xdr:row>58</xdr:row>
      <xdr:rowOff>117652</xdr:rowOff>
    </xdr:to>
    <xdr:sp macro="" textlink="">
      <xdr:nvSpPr>
        <xdr:cNvPr id="365" name="楕円 364"/>
        <xdr:cNvSpPr/>
      </xdr:nvSpPr>
      <xdr:spPr>
        <a:xfrm>
          <a:off x="10426700" y="99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26321</xdr:rowOff>
    </xdr:from>
    <xdr:to>
      <xdr:col>50</xdr:col>
      <xdr:colOff>165100</xdr:colOff>
      <xdr:row>58</xdr:row>
      <xdr:rowOff>127921</xdr:rowOff>
    </xdr:to>
    <xdr:sp macro="" textlink="">
      <xdr:nvSpPr>
        <xdr:cNvPr id="367" name="楕円 366"/>
        <xdr:cNvSpPr/>
      </xdr:nvSpPr>
      <xdr:spPr>
        <a:xfrm>
          <a:off x="9588500" y="99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119048</xdr:rowOff>
    </xdr:from>
    <xdr:ext cx="534377" cy="259045"/>
    <xdr:sp macro="" textlink="">
      <xdr:nvSpPr>
        <xdr:cNvPr id="368" name="テキスト ボックス 367"/>
        <xdr:cNvSpPr txBox="1"/>
      </xdr:nvSpPr>
      <xdr:spPr>
        <a:xfrm>
          <a:off x="9372111" y="100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9969</xdr:rowOff>
    </xdr:from>
    <xdr:to>
      <xdr:col>46</xdr:col>
      <xdr:colOff>38100</xdr:colOff>
      <xdr:row>58</xdr:row>
      <xdr:rowOff>111569</xdr:rowOff>
    </xdr:to>
    <xdr:sp macro="" textlink="">
      <xdr:nvSpPr>
        <xdr:cNvPr id="369" name="楕円 368"/>
        <xdr:cNvSpPr/>
      </xdr:nvSpPr>
      <xdr:spPr>
        <a:xfrm>
          <a:off x="8699500" y="99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102696</xdr:rowOff>
    </xdr:from>
    <xdr:ext cx="534377" cy="259045"/>
    <xdr:sp macro="" textlink="">
      <xdr:nvSpPr>
        <xdr:cNvPr id="370" name="テキスト ボックス 369"/>
        <xdr:cNvSpPr txBox="1"/>
      </xdr:nvSpPr>
      <xdr:spPr>
        <a:xfrm>
          <a:off x="8483111" y="100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119125</xdr:rowOff>
    </xdr:from>
    <xdr:to>
      <xdr:col>41</xdr:col>
      <xdr:colOff>101600</xdr:colOff>
      <xdr:row>58</xdr:row>
      <xdr:rowOff>49275</xdr:rowOff>
    </xdr:to>
    <xdr:sp macro="" textlink="">
      <xdr:nvSpPr>
        <xdr:cNvPr id="371" name="楕円 370"/>
        <xdr:cNvSpPr/>
      </xdr:nvSpPr>
      <xdr:spPr>
        <a:xfrm>
          <a:off x="7810500" y="98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65802</xdr:rowOff>
    </xdr:from>
    <xdr:ext cx="534377" cy="259045"/>
    <xdr:sp macro="" textlink="">
      <xdr:nvSpPr>
        <xdr:cNvPr id="372" name="テキスト ボックス 371"/>
        <xdr:cNvSpPr txBox="1"/>
      </xdr:nvSpPr>
      <xdr:spPr>
        <a:xfrm>
          <a:off x="7594111" y="96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7662</xdr:rowOff>
    </xdr:from>
    <xdr:to>
      <xdr:col>36</xdr:col>
      <xdr:colOff>165100</xdr:colOff>
      <xdr:row>58</xdr:row>
      <xdr:rowOff>109262</xdr:rowOff>
    </xdr:to>
    <xdr:sp macro="" textlink="">
      <xdr:nvSpPr>
        <xdr:cNvPr id="373" name="楕円 372"/>
        <xdr:cNvSpPr/>
      </xdr:nvSpPr>
      <xdr:spPr>
        <a:xfrm>
          <a:off x="6921500" y="99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100389</xdr:rowOff>
    </xdr:from>
    <xdr:ext cx="534377" cy="259045"/>
    <xdr:sp macro="" textlink="">
      <xdr:nvSpPr>
        <xdr:cNvPr id="374" name="テキスト ボックス 373"/>
        <xdr:cNvSpPr txBox="1"/>
      </xdr:nvSpPr>
      <xdr:spPr>
        <a:xfrm>
          <a:off x="6705111" y="100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55153</xdr:rowOff>
    </xdr:from>
    <xdr:to>
      <xdr:col>55</xdr:col>
      <xdr:colOff>0</xdr:colOff>
      <xdr:row>79</xdr:row>
      <xdr:rowOff>57665</xdr:rowOff>
    </xdr:to>
    <xdr:cxnSp macro="">
      <xdr:nvCxnSpPr>
        <xdr:cNvPr id="405" name="直線コネクタ 404"/>
        <xdr:cNvCxnSpPr/>
      </xdr:nvCxnSpPr>
      <xdr:spPr>
        <a:xfrm>
          <a:off x="9639300" y="13599703"/>
          <a:ext cx="838200" cy="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39613</xdr:rowOff>
    </xdr:from>
    <xdr:to>
      <xdr:col>50</xdr:col>
      <xdr:colOff>114300</xdr:colOff>
      <xdr:row>79</xdr:row>
      <xdr:rowOff>55153</xdr:rowOff>
    </xdr:to>
    <xdr:cxnSp macro="">
      <xdr:nvCxnSpPr>
        <xdr:cNvPr id="408" name="直線コネクタ 407"/>
        <xdr:cNvCxnSpPr/>
      </xdr:nvCxnSpPr>
      <xdr:spPr>
        <a:xfrm>
          <a:off x="8750300" y="13584163"/>
          <a:ext cx="8890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137917</xdr:rowOff>
    </xdr:from>
    <xdr:to>
      <xdr:col>45</xdr:col>
      <xdr:colOff>177800</xdr:colOff>
      <xdr:row>79</xdr:row>
      <xdr:rowOff>39613</xdr:rowOff>
    </xdr:to>
    <xdr:cxnSp macro="">
      <xdr:nvCxnSpPr>
        <xdr:cNvPr id="411" name="直線コネクタ 410"/>
        <xdr:cNvCxnSpPr/>
      </xdr:nvCxnSpPr>
      <xdr:spPr>
        <a:xfrm>
          <a:off x="7861300" y="13511017"/>
          <a:ext cx="889000" cy="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137917</xdr:rowOff>
    </xdr:from>
    <xdr:to>
      <xdr:col>41</xdr:col>
      <xdr:colOff>50800</xdr:colOff>
      <xdr:row>79</xdr:row>
      <xdr:rowOff>7299</xdr:rowOff>
    </xdr:to>
    <xdr:cxnSp macro="">
      <xdr:nvCxnSpPr>
        <xdr:cNvPr id="414" name="直線コネクタ 413"/>
        <xdr:cNvCxnSpPr/>
      </xdr:nvCxnSpPr>
      <xdr:spPr>
        <a:xfrm flipV="1">
          <a:off x="6972300" y="13511017"/>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6865</xdr:rowOff>
    </xdr:from>
    <xdr:to>
      <xdr:col>55</xdr:col>
      <xdr:colOff>50800</xdr:colOff>
      <xdr:row>79</xdr:row>
      <xdr:rowOff>108465</xdr:rowOff>
    </xdr:to>
    <xdr:sp macro="" textlink="">
      <xdr:nvSpPr>
        <xdr:cNvPr id="424" name="楕円 423"/>
        <xdr:cNvSpPr/>
      </xdr:nvSpPr>
      <xdr:spPr>
        <a:xfrm>
          <a:off x="10426700" y="135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534377" cy="259045"/>
    <xdr:sp macro="" textlink="">
      <xdr:nvSpPr>
        <xdr:cNvPr id="425" name="普通建設事業費 （ うち新規整備　）該当値テキスト"/>
        <xdr:cNvSpPr txBox="1"/>
      </xdr:nvSpPr>
      <xdr:spPr>
        <a:xfrm>
          <a:off x="10528300" y="135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4353</xdr:rowOff>
    </xdr:from>
    <xdr:to>
      <xdr:col>50</xdr:col>
      <xdr:colOff>165100</xdr:colOff>
      <xdr:row>79</xdr:row>
      <xdr:rowOff>105953</xdr:rowOff>
    </xdr:to>
    <xdr:sp macro="" textlink="">
      <xdr:nvSpPr>
        <xdr:cNvPr id="426" name="楕円 425"/>
        <xdr:cNvSpPr/>
      </xdr:nvSpPr>
      <xdr:spPr>
        <a:xfrm>
          <a:off x="9588500" y="135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97080</xdr:rowOff>
    </xdr:from>
    <xdr:ext cx="534377" cy="259045"/>
    <xdr:sp macro="" textlink="">
      <xdr:nvSpPr>
        <xdr:cNvPr id="427" name="テキスト ボックス 426"/>
        <xdr:cNvSpPr txBox="1"/>
      </xdr:nvSpPr>
      <xdr:spPr>
        <a:xfrm>
          <a:off x="9372111" y="136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160263</xdr:rowOff>
    </xdr:from>
    <xdr:to>
      <xdr:col>46</xdr:col>
      <xdr:colOff>38100</xdr:colOff>
      <xdr:row>79</xdr:row>
      <xdr:rowOff>90413</xdr:rowOff>
    </xdr:to>
    <xdr:sp macro="" textlink="">
      <xdr:nvSpPr>
        <xdr:cNvPr id="428" name="楕円 427"/>
        <xdr:cNvSpPr/>
      </xdr:nvSpPr>
      <xdr:spPr>
        <a:xfrm>
          <a:off x="8699500" y="135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81540</xdr:rowOff>
    </xdr:from>
    <xdr:ext cx="534377" cy="259045"/>
    <xdr:sp macro="" textlink="">
      <xdr:nvSpPr>
        <xdr:cNvPr id="429" name="テキスト ボックス 428"/>
        <xdr:cNvSpPr txBox="1"/>
      </xdr:nvSpPr>
      <xdr:spPr>
        <a:xfrm>
          <a:off x="8483111" y="136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87117</xdr:rowOff>
    </xdr:from>
    <xdr:to>
      <xdr:col>41</xdr:col>
      <xdr:colOff>101600</xdr:colOff>
      <xdr:row>79</xdr:row>
      <xdr:rowOff>17267</xdr:rowOff>
    </xdr:to>
    <xdr:sp macro="" textlink="">
      <xdr:nvSpPr>
        <xdr:cNvPr id="430" name="楕円 429"/>
        <xdr:cNvSpPr/>
      </xdr:nvSpPr>
      <xdr:spPr>
        <a:xfrm>
          <a:off x="78105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33794</xdr:rowOff>
    </xdr:from>
    <xdr:ext cx="534377" cy="259045"/>
    <xdr:sp macro="" textlink="">
      <xdr:nvSpPr>
        <xdr:cNvPr id="431" name="テキスト ボックス 430"/>
        <xdr:cNvSpPr txBox="1"/>
      </xdr:nvSpPr>
      <xdr:spPr>
        <a:xfrm>
          <a:off x="7594111" y="1323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127949</xdr:rowOff>
    </xdr:from>
    <xdr:to>
      <xdr:col>36</xdr:col>
      <xdr:colOff>165100</xdr:colOff>
      <xdr:row>79</xdr:row>
      <xdr:rowOff>58099</xdr:rowOff>
    </xdr:to>
    <xdr:sp macro="" textlink="">
      <xdr:nvSpPr>
        <xdr:cNvPr id="432" name="楕円 431"/>
        <xdr:cNvSpPr/>
      </xdr:nvSpPr>
      <xdr:spPr>
        <a:xfrm>
          <a:off x="6921500" y="135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74626</xdr:rowOff>
    </xdr:from>
    <xdr:ext cx="534377" cy="259045"/>
    <xdr:sp macro="" textlink="">
      <xdr:nvSpPr>
        <xdr:cNvPr id="433" name="テキスト ボックス 432"/>
        <xdr:cNvSpPr txBox="1"/>
      </xdr:nvSpPr>
      <xdr:spPr>
        <a:xfrm>
          <a:off x="6705111" y="132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167425</xdr:rowOff>
    </xdr:from>
    <xdr:to>
      <xdr:col>55</xdr:col>
      <xdr:colOff>0</xdr:colOff>
      <xdr:row>98</xdr:row>
      <xdr:rowOff>107223</xdr:rowOff>
    </xdr:to>
    <xdr:cxnSp macro="">
      <xdr:nvCxnSpPr>
        <xdr:cNvPr id="464" name="直線コネクタ 463"/>
        <xdr:cNvCxnSpPr/>
      </xdr:nvCxnSpPr>
      <xdr:spPr>
        <a:xfrm flipV="1">
          <a:off x="9639300" y="16798075"/>
          <a:ext cx="838200" cy="1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107223</xdr:rowOff>
    </xdr:from>
    <xdr:to>
      <xdr:col>50</xdr:col>
      <xdr:colOff>114300</xdr:colOff>
      <xdr:row>98</xdr:row>
      <xdr:rowOff>109361</xdr:rowOff>
    </xdr:to>
    <xdr:cxnSp macro="">
      <xdr:nvCxnSpPr>
        <xdr:cNvPr id="467" name="直線コネクタ 466"/>
        <xdr:cNvCxnSpPr/>
      </xdr:nvCxnSpPr>
      <xdr:spPr>
        <a:xfrm flipV="1">
          <a:off x="8750300" y="16909323"/>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109361</xdr:rowOff>
    </xdr:from>
    <xdr:to>
      <xdr:col>45</xdr:col>
      <xdr:colOff>177800</xdr:colOff>
      <xdr:row>98</xdr:row>
      <xdr:rowOff>147571</xdr:rowOff>
    </xdr:to>
    <xdr:cxnSp macro="">
      <xdr:nvCxnSpPr>
        <xdr:cNvPr id="470" name="直線コネクタ 469"/>
        <xdr:cNvCxnSpPr/>
      </xdr:nvCxnSpPr>
      <xdr:spPr>
        <a:xfrm flipV="1">
          <a:off x="7861300" y="16911461"/>
          <a:ext cx="889000" cy="3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147571</xdr:rowOff>
    </xdr:from>
    <xdr:to>
      <xdr:col>41</xdr:col>
      <xdr:colOff>50800</xdr:colOff>
      <xdr:row>98</xdr:row>
      <xdr:rowOff>155930</xdr:rowOff>
    </xdr:to>
    <xdr:cxnSp macro="">
      <xdr:nvCxnSpPr>
        <xdr:cNvPr id="473" name="直線コネクタ 472"/>
        <xdr:cNvCxnSpPr/>
      </xdr:nvCxnSpPr>
      <xdr:spPr>
        <a:xfrm flipV="1">
          <a:off x="6972300" y="16949671"/>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116625</xdr:rowOff>
    </xdr:from>
    <xdr:to>
      <xdr:col>55</xdr:col>
      <xdr:colOff>50800</xdr:colOff>
      <xdr:row>98</xdr:row>
      <xdr:rowOff>46775</xdr:rowOff>
    </xdr:to>
    <xdr:sp macro="" textlink="">
      <xdr:nvSpPr>
        <xdr:cNvPr id="483" name="楕円 482"/>
        <xdr:cNvSpPr/>
      </xdr:nvSpPr>
      <xdr:spPr>
        <a:xfrm>
          <a:off x="10426700" y="167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95052</xdr:rowOff>
    </xdr:from>
    <xdr:ext cx="534377" cy="259045"/>
    <xdr:sp macro="" textlink="">
      <xdr:nvSpPr>
        <xdr:cNvPr id="484" name="普通建設事業費 （ うち更新整備　）該当値テキスト"/>
        <xdr:cNvSpPr txBox="1"/>
      </xdr:nvSpPr>
      <xdr:spPr>
        <a:xfrm>
          <a:off x="10528300" y="167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56423</xdr:rowOff>
    </xdr:from>
    <xdr:to>
      <xdr:col>50</xdr:col>
      <xdr:colOff>165100</xdr:colOff>
      <xdr:row>98</xdr:row>
      <xdr:rowOff>158023</xdr:rowOff>
    </xdr:to>
    <xdr:sp macro="" textlink="">
      <xdr:nvSpPr>
        <xdr:cNvPr id="485" name="楕円 484"/>
        <xdr:cNvSpPr/>
      </xdr:nvSpPr>
      <xdr:spPr>
        <a:xfrm>
          <a:off x="9588500" y="168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149150</xdr:rowOff>
    </xdr:from>
    <xdr:ext cx="469744" cy="259045"/>
    <xdr:sp macro="" textlink="">
      <xdr:nvSpPr>
        <xdr:cNvPr id="486" name="テキスト ボックス 485"/>
        <xdr:cNvSpPr txBox="1"/>
      </xdr:nvSpPr>
      <xdr:spPr>
        <a:xfrm>
          <a:off x="9404428" y="1695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58561</xdr:rowOff>
    </xdr:from>
    <xdr:to>
      <xdr:col>46</xdr:col>
      <xdr:colOff>38100</xdr:colOff>
      <xdr:row>98</xdr:row>
      <xdr:rowOff>160161</xdr:rowOff>
    </xdr:to>
    <xdr:sp macro="" textlink="">
      <xdr:nvSpPr>
        <xdr:cNvPr id="487" name="楕円 486"/>
        <xdr:cNvSpPr/>
      </xdr:nvSpPr>
      <xdr:spPr>
        <a:xfrm>
          <a:off x="8699500" y="168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151288</xdr:rowOff>
    </xdr:from>
    <xdr:ext cx="469744" cy="259045"/>
    <xdr:sp macro="" textlink="">
      <xdr:nvSpPr>
        <xdr:cNvPr id="488" name="テキスト ボックス 487"/>
        <xdr:cNvSpPr txBox="1"/>
      </xdr:nvSpPr>
      <xdr:spPr>
        <a:xfrm>
          <a:off x="8515428" y="1695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96771</xdr:rowOff>
    </xdr:from>
    <xdr:to>
      <xdr:col>41</xdr:col>
      <xdr:colOff>101600</xdr:colOff>
      <xdr:row>99</xdr:row>
      <xdr:rowOff>26921</xdr:rowOff>
    </xdr:to>
    <xdr:sp macro="" textlink="">
      <xdr:nvSpPr>
        <xdr:cNvPr id="489" name="楕円 488"/>
        <xdr:cNvSpPr/>
      </xdr:nvSpPr>
      <xdr:spPr>
        <a:xfrm>
          <a:off x="7810500" y="168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18048</xdr:rowOff>
    </xdr:from>
    <xdr:ext cx="469744" cy="259045"/>
    <xdr:sp macro="" textlink="">
      <xdr:nvSpPr>
        <xdr:cNvPr id="490" name="テキスト ボックス 489"/>
        <xdr:cNvSpPr txBox="1"/>
      </xdr:nvSpPr>
      <xdr:spPr>
        <a:xfrm>
          <a:off x="7626428" y="169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105130</xdr:rowOff>
    </xdr:from>
    <xdr:to>
      <xdr:col>36</xdr:col>
      <xdr:colOff>165100</xdr:colOff>
      <xdr:row>99</xdr:row>
      <xdr:rowOff>35280</xdr:rowOff>
    </xdr:to>
    <xdr:sp macro="" textlink="">
      <xdr:nvSpPr>
        <xdr:cNvPr id="491" name="楕円 490"/>
        <xdr:cNvSpPr/>
      </xdr:nvSpPr>
      <xdr:spPr>
        <a:xfrm>
          <a:off x="6921500" y="169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26407</xdr:rowOff>
    </xdr:from>
    <xdr:ext cx="469744" cy="259045"/>
    <xdr:sp macro="" textlink="">
      <xdr:nvSpPr>
        <xdr:cNvPr id="492" name="テキスト ボックス 491"/>
        <xdr:cNvSpPr txBox="1"/>
      </xdr:nvSpPr>
      <xdr:spPr>
        <a:xfrm>
          <a:off x="6737428" y="169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20904</xdr:rowOff>
    </xdr:from>
    <xdr:to>
      <xdr:col>85</xdr:col>
      <xdr:colOff>127000</xdr:colOff>
      <xdr:row>39</xdr:row>
      <xdr:rowOff>35751</xdr:rowOff>
    </xdr:to>
    <xdr:cxnSp macro="">
      <xdr:nvCxnSpPr>
        <xdr:cNvPr id="521" name="直線コネクタ 520"/>
        <xdr:cNvCxnSpPr/>
      </xdr:nvCxnSpPr>
      <xdr:spPr>
        <a:xfrm>
          <a:off x="15481300" y="6707454"/>
          <a:ext cx="8382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20904</xdr:rowOff>
    </xdr:from>
    <xdr:to>
      <xdr:col>81</xdr:col>
      <xdr:colOff>50800</xdr:colOff>
      <xdr:row>39</xdr:row>
      <xdr:rowOff>44438</xdr:rowOff>
    </xdr:to>
    <xdr:cxnSp macro="">
      <xdr:nvCxnSpPr>
        <xdr:cNvPr id="524" name="直線コネクタ 523"/>
        <xdr:cNvCxnSpPr/>
      </xdr:nvCxnSpPr>
      <xdr:spPr>
        <a:xfrm flipV="1">
          <a:off x="14592300" y="6707454"/>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44438</xdr:rowOff>
    </xdr:from>
    <xdr:to>
      <xdr:col>76</xdr:col>
      <xdr:colOff>114300</xdr:colOff>
      <xdr:row>39</xdr:row>
      <xdr:rowOff>44450</xdr:rowOff>
    </xdr:to>
    <xdr:cxnSp macro="">
      <xdr:nvCxnSpPr>
        <xdr:cNvPr id="527" name="直線コネクタ 526"/>
        <xdr:cNvCxnSpPr/>
      </xdr:nvCxnSpPr>
      <xdr:spPr>
        <a:xfrm flipV="1">
          <a:off x="13703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156401</xdr:rowOff>
    </xdr:from>
    <xdr:to>
      <xdr:col>85</xdr:col>
      <xdr:colOff>177800</xdr:colOff>
      <xdr:row>39</xdr:row>
      <xdr:rowOff>86551</xdr:rowOff>
    </xdr:to>
    <xdr:sp macro="" textlink="">
      <xdr:nvSpPr>
        <xdr:cNvPr id="540" name="楕円 539"/>
        <xdr:cNvSpPr/>
      </xdr:nvSpPr>
      <xdr:spPr>
        <a:xfrm>
          <a:off x="16268700" y="6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141554</xdr:rowOff>
    </xdr:from>
    <xdr:to>
      <xdr:col>81</xdr:col>
      <xdr:colOff>101600</xdr:colOff>
      <xdr:row>39</xdr:row>
      <xdr:rowOff>71704</xdr:rowOff>
    </xdr:to>
    <xdr:sp macro="" textlink="">
      <xdr:nvSpPr>
        <xdr:cNvPr id="542" name="楕円 541"/>
        <xdr:cNvSpPr/>
      </xdr:nvSpPr>
      <xdr:spPr>
        <a:xfrm>
          <a:off x="154305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88231</xdr:rowOff>
    </xdr:from>
    <xdr:ext cx="469744" cy="259045"/>
    <xdr:sp macro="" textlink="">
      <xdr:nvSpPr>
        <xdr:cNvPr id="543" name="テキスト ボックス 542"/>
        <xdr:cNvSpPr txBox="1"/>
      </xdr:nvSpPr>
      <xdr:spPr>
        <a:xfrm>
          <a:off x="15246428" y="64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165088</xdr:rowOff>
    </xdr:from>
    <xdr:to>
      <xdr:col>76</xdr:col>
      <xdr:colOff>165100</xdr:colOff>
      <xdr:row>39</xdr:row>
      <xdr:rowOff>95238</xdr:rowOff>
    </xdr:to>
    <xdr:sp macro="" textlink="">
      <xdr:nvSpPr>
        <xdr:cNvPr id="544" name="楕円 543"/>
        <xdr:cNvSpPr/>
      </xdr:nvSpPr>
      <xdr:spPr>
        <a:xfrm>
          <a:off x="14541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86365</xdr:rowOff>
    </xdr:from>
    <xdr:ext cx="249299" cy="259045"/>
    <xdr:sp macro="" textlink="">
      <xdr:nvSpPr>
        <xdr:cNvPr id="545" name="テキスト ボックス 544"/>
        <xdr:cNvSpPr txBox="1"/>
      </xdr:nvSpPr>
      <xdr:spPr>
        <a:xfrm>
          <a:off x="14467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137838</xdr:rowOff>
    </xdr:from>
    <xdr:to>
      <xdr:col>85</xdr:col>
      <xdr:colOff>127000</xdr:colOff>
      <xdr:row>76</xdr:row>
      <xdr:rowOff>153970</xdr:rowOff>
    </xdr:to>
    <xdr:cxnSp macro="">
      <xdr:nvCxnSpPr>
        <xdr:cNvPr id="629" name="直線コネクタ 628"/>
        <xdr:cNvCxnSpPr/>
      </xdr:nvCxnSpPr>
      <xdr:spPr>
        <a:xfrm flipV="1">
          <a:off x="15481300" y="13168038"/>
          <a:ext cx="8382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153970</xdr:rowOff>
    </xdr:from>
    <xdr:to>
      <xdr:col>81</xdr:col>
      <xdr:colOff>50800</xdr:colOff>
      <xdr:row>77</xdr:row>
      <xdr:rowOff>18509</xdr:rowOff>
    </xdr:to>
    <xdr:cxnSp macro="">
      <xdr:nvCxnSpPr>
        <xdr:cNvPr id="632" name="直線コネクタ 631"/>
        <xdr:cNvCxnSpPr/>
      </xdr:nvCxnSpPr>
      <xdr:spPr>
        <a:xfrm flipV="1">
          <a:off x="14592300" y="1318417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18509</xdr:rowOff>
    </xdr:from>
    <xdr:to>
      <xdr:col>76</xdr:col>
      <xdr:colOff>114300</xdr:colOff>
      <xdr:row>77</xdr:row>
      <xdr:rowOff>52065</xdr:rowOff>
    </xdr:to>
    <xdr:cxnSp macro="">
      <xdr:nvCxnSpPr>
        <xdr:cNvPr id="635" name="直線コネクタ 634"/>
        <xdr:cNvCxnSpPr/>
      </xdr:nvCxnSpPr>
      <xdr:spPr>
        <a:xfrm flipV="1">
          <a:off x="13703300" y="13220159"/>
          <a:ext cx="8890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42709</xdr:rowOff>
    </xdr:from>
    <xdr:to>
      <xdr:col>71</xdr:col>
      <xdr:colOff>177800</xdr:colOff>
      <xdr:row>77</xdr:row>
      <xdr:rowOff>52065</xdr:rowOff>
    </xdr:to>
    <xdr:cxnSp macro="">
      <xdr:nvCxnSpPr>
        <xdr:cNvPr id="638" name="直線コネクタ 637"/>
        <xdr:cNvCxnSpPr/>
      </xdr:nvCxnSpPr>
      <xdr:spPr>
        <a:xfrm>
          <a:off x="12814300" y="13244359"/>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87038</xdr:rowOff>
    </xdr:from>
    <xdr:to>
      <xdr:col>85</xdr:col>
      <xdr:colOff>177800</xdr:colOff>
      <xdr:row>77</xdr:row>
      <xdr:rowOff>17188</xdr:rowOff>
    </xdr:to>
    <xdr:sp macro="" textlink="">
      <xdr:nvSpPr>
        <xdr:cNvPr id="648" name="楕円 647"/>
        <xdr:cNvSpPr/>
      </xdr:nvSpPr>
      <xdr:spPr>
        <a:xfrm>
          <a:off x="16268700" y="131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65465</xdr:rowOff>
    </xdr:from>
    <xdr:ext cx="534377" cy="259045"/>
    <xdr:sp macro="" textlink="">
      <xdr:nvSpPr>
        <xdr:cNvPr id="649" name="公債費該当値テキスト"/>
        <xdr:cNvSpPr txBox="1"/>
      </xdr:nvSpPr>
      <xdr:spPr>
        <a:xfrm>
          <a:off x="16370300"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103170</xdr:rowOff>
    </xdr:from>
    <xdr:to>
      <xdr:col>81</xdr:col>
      <xdr:colOff>101600</xdr:colOff>
      <xdr:row>77</xdr:row>
      <xdr:rowOff>33320</xdr:rowOff>
    </xdr:to>
    <xdr:sp macro="" textlink="">
      <xdr:nvSpPr>
        <xdr:cNvPr id="650" name="楕円 649"/>
        <xdr:cNvSpPr/>
      </xdr:nvSpPr>
      <xdr:spPr>
        <a:xfrm>
          <a:off x="15430500" y="131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24447</xdr:rowOff>
    </xdr:from>
    <xdr:ext cx="534377" cy="259045"/>
    <xdr:sp macro="" textlink="">
      <xdr:nvSpPr>
        <xdr:cNvPr id="651" name="テキスト ボックス 650"/>
        <xdr:cNvSpPr txBox="1"/>
      </xdr:nvSpPr>
      <xdr:spPr>
        <a:xfrm>
          <a:off x="15214111" y="132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139159</xdr:rowOff>
    </xdr:from>
    <xdr:to>
      <xdr:col>76</xdr:col>
      <xdr:colOff>165100</xdr:colOff>
      <xdr:row>77</xdr:row>
      <xdr:rowOff>69309</xdr:rowOff>
    </xdr:to>
    <xdr:sp macro="" textlink="">
      <xdr:nvSpPr>
        <xdr:cNvPr id="652" name="楕円 651"/>
        <xdr:cNvSpPr/>
      </xdr:nvSpPr>
      <xdr:spPr>
        <a:xfrm>
          <a:off x="14541500" y="131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60436</xdr:rowOff>
    </xdr:from>
    <xdr:ext cx="534377" cy="259045"/>
    <xdr:sp macro="" textlink="">
      <xdr:nvSpPr>
        <xdr:cNvPr id="653" name="テキスト ボックス 652"/>
        <xdr:cNvSpPr txBox="1"/>
      </xdr:nvSpPr>
      <xdr:spPr>
        <a:xfrm>
          <a:off x="14325111" y="132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xdr:rowOff>
    </xdr:from>
    <xdr:to>
      <xdr:col>72</xdr:col>
      <xdr:colOff>38100</xdr:colOff>
      <xdr:row>77</xdr:row>
      <xdr:rowOff>102865</xdr:rowOff>
    </xdr:to>
    <xdr:sp macro="" textlink="">
      <xdr:nvSpPr>
        <xdr:cNvPr id="654" name="楕円 653"/>
        <xdr:cNvSpPr/>
      </xdr:nvSpPr>
      <xdr:spPr>
        <a:xfrm>
          <a:off x="13652500" y="132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93992</xdr:rowOff>
    </xdr:from>
    <xdr:ext cx="534377" cy="259045"/>
    <xdr:sp macro="" textlink="">
      <xdr:nvSpPr>
        <xdr:cNvPr id="655" name="テキスト ボックス 654"/>
        <xdr:cNvSpPr txBox="1"/>
      </xdr:nvSpPr>
      <xdr:spPr>
        <a:xfrm>
          <a:off x="13436111" y="132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163359</xdr:rowOff>
    </xdr:from>
    <xdr:to>
      <xdr:col>67</xdr:col>
      <xdr:colOff>101600</xdr:colOff>
      <xdr:row>77</xdr:row>
      <xdr:rowOff>93509</xdr:rowOff>
    </xdr:to>
    <xdr:sp macro="" textlink="">
      <xdr:nvSpPr>
        <xdr:cNvPr id="656" name="楕円 655"/>
        <xdr:cNvSpPr/>
      </xdr:nvSpPr>
      <xdr:spPr>
        <a:xfrm>
          <a:off x="12763500" y="131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84636</xdr:rowOff>
    </xdr:from>
    <xdr:ext cx="534377" cy="259045"/>
    <xdr:sp macro="" textlink="">
      <xdr:nvSpPr>
        <xdr:cNvPr id="657" name="テキスト ボックス 656"/>
        <xdr:cNvSpPr txBox="1"/>
      </xdr:nvSpPr>
      <xdr:spPr>
        <a:xfrm>
          <a:off x="12547111" y="1328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12838</xdr:rowOff>
    </xdr:from>
    <xdr:to>
      <xdr:col>85</xdr:col>
      <xdr:colOff>127000</xdr:colOff>
      <xdr:row>98</xdr:row>
      <xdr:rowOff>40357</xdr:rowOff>
    </xdr:to>
    <xdr:cxnSp macro="">
      <xdr:nvCxnSpPr>
        <xdr:cNvPr id="688" name="直線コネクタ 687"/>
        <xdr:cNvCxnSpPr/>
      </xdr:nvCxnSpPr>
      <xdr:spPr>
        <a:xfrm>
          <a:off x="15481300" y="16814938"/>
          <a:ext cx="838200" cy="2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12838</xdr:rowOff>
    </xdr:from>
    <xdr:to>
      <xdr:col>81</xdr:col>
      <xdr:colOff>50800</xdr:colOff>
      <xdr:row>98</xdr:row>
      <xdr:rowOff>119887</xdr:rowOff>
    </xdr:to>
    <xdr:cxnSp macro="">
      <xdr:nvCxnSpPr>
        <xdr:cNvPr id="691" name="直線コネクタ 690"/>
        <xdr:cNvCxnSpPr/>
      </xdr:nvCxnSpPr>
      <xdr:spPr>
        <a:xfrm flipV="1">
          <a:off x="14592300" y="16814938"/>
          <a:ext cx="889000" cy="10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63827</xdr:rowOff>
    </xdr:from>
    <xdr:to>
      <xdr:col>76</xdr:col>
      <xdr:colOff>114300</xdr:colOff>
      <xdr:row>98</xdr:row>
      <xdr:rowOff>119887</xdr:rowOff>
    </xdr:to>
    <xdr:cxnSp macro="">
      <xdr:nvCxnSpPr>
        <xdr:cNvPr id="694" name="直線コネクタ 693"/>
        <xdr:cNvCxnSpPr/>
      </xdr:nvCxnSpPr>
      <xdr:spPr>
        <a:xfrm>
          <a:off x="13703300" y="16865927"/>
          <a:ext cx="889000" cy="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63827</xdr:rowOff>
    </xdr:from>
    <xdr:to>
      <xdr:col>71</xdr:col>
      <xdr:colOff>177800</xdr:colOff>
      <xdr:row>99</xdr:row>
      <xdr:rowOff>11238</xdr:rowOff>
    </xdr:to>
    <xdr:cxnSp macro="">
      <xdr:nvCxnSpPr>
        <xdr:cNvPr id="697" name="直線コネクタ 696"/>
        <xdr:cNvCxnSpPr/>
      </xdr:nvCxnSpPr>
      <xdr:spPr>
        <a:xfrm flipV="1">
          <a:off x="12814300" y="16865927"/>
          <a:ext cx="889000" cy="1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161007</xdr:rowOff>
    </xdr:from>
    <xdr:to>
      <xdr:col>85</xdr:col>
      <xdr:colOff>177800</xdr:colOff>
      <xdr:row>98</xdr:row>
      <xdr:rowOff>91157</xdr:rowOff>
    </xdr:to>
    <xdr:sp macro="" textlink="">
      <xdr:nvSpPr>
        <xdr:cNvPr id="707" name="楕円 706"/>
        <xdr:cNvSpPr/>
      </xdr:nvSpPr>
      <xdr:spPr>
        <a:xfrm>
          <a:off x="16268700" y="167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12434</xdr:rowOff>
    </xdr:from>
    <xdr:ext cx="534377" cy="259045"/>
    <xdr:sp macro="" textlink="">
      <xdr:nvSpPr>
        <xdr:cNvPr id="708" name="積立金該当値テキスト"/>
        <xdr:cNvSpPr txBox="1"/>
      </xdr:nvSpPr>
      <xdr:spPr>
        <a:xfrm>
          <a:off x="16370300" y="1664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133488</xdr:rowOff>
    </xdr:from>
    <xdr:to>
      <xdr:col>81</xdr:col>
      <xdr:colOff>101600</xdr:colOff>
      <xdr:row>98</xdr:row>
      <xdr:rowOff>63638</xdr:rowOff>
    </xdr:to>
    <xdr:sp macro="" textlink="">
      <xdr:nvSpPr>
        <xdr:cNvPr id="709" name="楕円 708"/>
        <xdr:cNvSpPr/>
      </xdr:nvSpPr>
      <xdr:spPr>
        <a:xfrm>
          <a:off x="15430500" y="167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80165</xdr:rowOff>
    </xdr:from>
    <xdr:ext cx="534377" cy="259045"/>
    <xdr:sp macro="" textlink="">
      <xdr:nvSpPr>
        <xdr:cNvPr id="710" name="テキスト ボックス 709"/>
        <xdr:cNvSpPr txBox="1"/>
      </xdr:nvSpPr>
      <xdr:spPr>
        <a:xfrm>
          <a:off x="15214111" y="1653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69087</xdr:rowOff>
    </xdr:from>
    <xdr:to>
      <xdr:col>76</xdr:col>
      <xdr:colOff>165100</xdr:colOff>
      <xdr:row>98</xdr:row>
      <xdr:rowOff>170687</xdr:rowOff>
    </xdr:to>
    <xdr:sp macro="" textlink="">
      <xdr:nvSpPr>
        <xdr:cNvPr id="711" name="楕円 710"/>
        <xdr:cNvSpPr/>
      </xdr:nvSpPr>
      <xdr:spPr>
        <a:xfrm>
          <a:off x="14541500" y="168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161814</xdr:rowOff>
    </xdr:from>
    <xdr:ext cx="534377" cy="259045"/>
    <xdr:sp macro="" textlink="">
      <xdr:nvSpPr>
        <xdr:cNvPr id="712" name="テキスト ボックス 711"/>
        <xdr:cNvSpPr txBox="1"/>
      </xdr:nvSpPr>
      <xdr:spPr>
        <a:xfrm>
          <a:off x="14325111" y="1696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13027</xdr:rowOff>
    </xdr:from>
    <xdr:to>
      <xdr:col>72</xdr:col>
      <xdr:colOff>38100</xdr:colOff>
      <xdr:row>98</xdr:row>
      <xdr:rowOff>114627</xdr:rowOff>
    </xdr:to>
    <xdr:sp macro="" textlink="">
      <xdr:nvSpPr>
        <xdr:cNvPr id="713" name="楕円 712"/>
        <xdr:cNvSpPr/>
      </xdr:nvSpPr>
      <xdr:spPr>
        <a:xfrm>
          <a:off x="13652500" y="168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131154</xdr:rowOff>
    </xdr:from>
    <xdr:ext cx="534377" cy="259045"/>
    <xdr:sp macro="" textlink="">
      <xdr:nvSpPr>
        <xdr:cNvPr id="714" name="テキスト ボックス 713"/>
        <xdr:cNvSpPr txBox="1"/>
      </xdr:nvSpPr>
      <xdr:spPr>
        <a:xfrm>
          <a:off x="13436111" y="165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131888</xdr:rowOff>
    </xdr:from>
    <xdr:to>
      <xdr:col>67</xdr:col>
      <xdr:colOff>101600</xdr:colOff>
      <xdr:row>99</xdr:row>
      <xdr:rowOff>62038</xdr:rowOff>
    </xdr:to>
    <xdr:sp macro="" textlink="">
      <xdr:nvSpPr>
        <xdr:cNvPr id="715" name="楕円 714"/>
        <xdr:cNvSpPr/>
      </xdr:nvSpPr>
      <xdr:spPr>
        <a:xfrm>
          <a:off x="12763500" y="169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53165</xdr:rowOff>
    </xdr:from>
    <xdr:ext cx="469744" cy="259045"/>
    <xdr:sp macro="" textlink="">
      <xdr:nvSpPr>
        <xdr:cNvPr id="716" name="テキスト ボックス 715"/>
        <xdr:cNvSpPr txBox="1"/>
      </xdr:nvSpPr>
      <xdr:spPr>
        <a:xfrm>
          <a:off x="12579428" y="170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131966</xdr:rowOff>
    </xdr:from>
    <xdr:to>
      <xdr:col>116</xdr:col>
      <xdr:colOff>63500</xdr:colOff>
      <xdr:row>58</xdr:row>
      <xdr:rowOff>132347</xdr:rowOff>
    </xdr:to>
    <xdr:cxnSp macro="">
      <xdr:nvCxnSpPr>
        <xdr:cNvPr id="800" name="直線コネクタ 799"/>
        <xdr:cNvCxnSpPr/>
      </xdr:nvCxnSpPr>
      <xdr:spPr>
        <a:xfrm flipV="1">
          <a:off x="21323300" y="1007606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132347</xdr:rowOff>
    </xdr:from>
    <xdr:to>
      <xdr:col>111</xdr:col>
      <xdr:colOff>177800</xdr:colOff>
      <xdr:row>58</xdr:row>
      <xdr:rowOff>132499</xdr:rowOff>
    </xdr:to>
    <xdr:cxnSp macro="">
      <xdr:nvCxnSpPr>
        <xdr:cNvPr id="803" name="直線コネクタ 802"/>
        <xdr:cNvCxnSpPr/>
      </xdr:nvCxnSpPr>
      <xdr:spPr>
        <a:xfrm flipV="1">
          <a:off x="20434300" y="100764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132499</xdr:rowOff>
    </xdr:from>
    <xdr:to>
      <xdr:col>107</xdr:col>
      <xdr:colOff>50800</xdr:colOff>
      <xdr:row>58</xdr:row>
      <xdr:rowOff>132652</xdr:rowOff>
    </xdr:to>
    <xdr:cxnSp macro="">
      <xdr:nvCxnSpPr>
        <xdr:cNvPr id="806" name="直線コネクタ 805"/>
        <xdr:cNvCxnSpPr/>
      </xdr:nvCxnSpPr>
      <xdr:spPr>
        <a:xfrm flipV="1">
          <a:off x="19545300" y="1007659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132652</xdr:rowOff>
    </xdr:from>
    <xdr:to>
      <xdr:col>102</xdr:col>
      <xdr:colOff>114300</xdr:colOff>
      <xdr:row>58</xdr:row>
      <xdr:rowOff>132690</xdr:rowOff>
    </xdr:to>
    <xdr:cxnSp macro="">
      <xdr:nvCxnSpPr>
        <xdr:cNvPr id="809" name="直線コネクタ 808"/>
        <xdr:cNvCxnSpPr/>
      </xdr:nvCxnSpPr>
      <xdr:spPr>
        <a:xfrm flipV="1">
          <a:off x="18656300" y="1007675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81166</xdr:rowOff>
    </xdr:from>
    <xdr:to>
      <xdr:col>116</xdr:col>
      <xdr:colOff>114300</xdr:colOff>
      <xdr:row>59</xdr:row>
      <xdr:rowOff>11316</xdr:rowOff>
    </xdr:to>
    <xdr:sp macro="" textlink="">
      <xdr:nvSpPr>
        <xdr:cNvPr id="819" name="楕円 818"/>
        <xdr:cNvSpPr/>
      </xdr:nvSpPr>
      <xdr:spPr>
        <a:xfrm>
          <a:off x="22110700" y="10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167543</xdr:rowOff>
    </xdr:from>
    <xdr:ext cx="469744" cy="259045"/>
    <xdr:sp macro="" textlink="">
      <xdr:nvSpPr>
        <xdr:cNvPr id="820" name="貸付金該当値テキスト"/>
        <xdr:cNvSpPr txBox="1"/>
      </xdr:nvSpPr>
      <xdr:spPr>
        <a:xfrm>
          <a:off x="22212300" y="99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81547</xdr:rowOff>
    </xdr:from>
    <xdr:to>
      <xdr:col>112</xdr:col>
      <xdr:colOff>38100</xdr:colOff>
      <xdr:row>59</xdr:row>
      <xdr:rowOff>11697</xdr:rowOff>
    </xdr:to>
    <xdr:sp macro="" textlink="">
      <xdr:nvSpPr>
        <xdr:cNvPr id="821" name="楕円 820"/>
        <xdr:cNvSpPr/>
      </xdr:nvSpPr>
      <xdr:spPr>
        <a:xfrm>
          <a:off x="21272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2824</xdr:rowOff>
    </xdr:from>
    <xdr:ext cx="469744" cy="259045"/>
    <xdr:sp macro="" textlink="">
      <xdr:nvSpPr>
        <xdr:cNvPr id="822" name="テキスト ボックス 821"/>
        <xdr:cNvSpPr txBox="1"/>
      </xdr:nvSpPr>
      <xdr:spPr>
        <a:xfrm>
          <a:off x="21088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81699</xdr:rowOff>
    </xdr:from>
    <xdr:to>
      <xdr:col>107</xdr:col>
      <xdr:colOff>101600</xdr:colOff>
      <xdr:row>59</xdr:row>
      <xdr:rowOff>11849</xdr:rowOff>
    </xdr:to>
    <xdr:sp macro="" textlink="">
      <xdr:nvSpPr>
        <xdr:cNvPr id="823" name="楕円 822"/>
        <xdr:cNvSpPr/>
      </xdr:nvSpPr>
      <xdr:spPr>
        <a:xfrm>
          <a:off x="20383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2976</xdr:rowOff>
    </xdr:from>
    <xdr:ext cx="469744" cy="259045"/>
    <xdr:sp macro="" textlink="">
      <xdr:nvSpPr>
        <xdr:cNvPr id="824" name="テキスト ボックス 823"/>
        <xdr:cNvSpPr txBox="1"/>
      </xdr:nvSpPr>
      <xdr:spPr>
        <a:xfrm>
          <a:off x="20199428" y="101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81852</xdr:rowOff>
    </xdr:from>
    <xdr:to>
      <xdr:col>102</xdr:col>
      <xdr:colOff>165100</xdr:colOff>
      <xdr:row>59</xdr:row>
      <xdr:rowOff>12002</xdr:rowOff>
    </xdr:to>
    <xdr:sp macro="" textlink="">
      <xdr:nvSpPr>
        <xdr:cNvPr id="825" name="楕円 824"/>
        <xdr:cNvSpPr/>
      </xdr:nvSpPr>
      <xdr:spPr>
        <a:xfrm>
          <a:off x="19494500" y="100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3129</xdr:rowOff>
    </xdr:from>
    <xdr:ext cx="469744" cy="259045"/>
    <xdr:sp macro="" textlink="">
      <xdr:nvSpPr>
        <xdr:cNvPr id="826" name="テキスト ボックス 825"/>
        <xdr:cNvSpPr txBox="1"/>
      </xdr:nvSpPr>
      <xdr:spPr>
        <a:xfrm>
          <a:off x="19310428" y="1011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81890</xdr:rowOff>
    </xdr:from>
    <xdr:to>
      <xdr:col>98</xdr:col>
      <xdr:colOff>38100</xdr:colOff>
      <xdr:row>59</xdr:row>
      <xdr:rowOff>12040</xdr:rowOff>
    </xdr:to>
    <xdr:sp macro="" textlink="">
      <xdr:nvSpPr>
        <xdr:cNvPr id="827" name="楕円 826"/>
        <xdr:cNvSpPr/>
      </xdr:nvSpPr>
      <xdr:spPr>
        <a:xfrm>
          <a:off x="18605500" y="100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3167</xdr:rowOff>
    </xdr:from>
    <xdr:ext cx="469744" cy="259045"/>
    <xdr:sp macro="" textlink="">
      <xdr:nvSpPr>
        <xdr:cNvPr id="828" name="テキスト ボックス 827"/>
        <xdr:cNvSpPr txBox="1"/>
      </xdr:nvSpPr>
      <xdr:spPr>
        <a:xfrm>
          <a:off x="18421428" y="101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114058</xdr:rowOff>
    </xdr:from>
    <xdr:to>
      <xdr:col>116</xdr:col>
      <xdr:colOff>63500</xdr:colOff>
      <xdr:row>76</xdr:row>
      <xdr:rowOff>150064</xdr:rowOff>
    </xdr:to>
    <xdr:cxnSp macro="">
      <xdr:nvCxnSpPr>
        <xdr:cNvPr id="858" name="直線コネクタ 857"/>
        <xdr:cNvCxnSpPr/>
      </xdr:nvCxnSpPr>
      <xdr:spPr>
        <a:xfrm flipV="1">
          <a:off x="21323300" y="13144258"/>
          <a:ext cx="838200" cy="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120593</xdr:rowOff>
    </xdr:from>
    <xdr:to>
      <xdr:col>111</xdr:col>
      <xdr:colOff>177800</xdr:colOff>
      <xdr:row>76</xdr:row>
      <xdr:rowOff>150064</xdr:rowOff>
    </xdr:to>
    <xdr:cxnSp macro="">
      <xdr:nvCxnSpPr>
        <xdr:cNvPr id="861" name="直線コネクタ 860"/>
        <xdr:cNvCxnSpPr/>
      </xdr:nvCxnSpPr>
      <xdr:spPr>
        <a:xfrm>
          <a:off x="20434300" y="13150793"/>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120593</xdr:rowOff>
    </xdr:from>
    <xdr:to>
      <xdr:col>107</xdr:col>
      <xdr:colOff>50800</xdr:colOff>
      <xdr:row>76</xdr:row>
      <xdr:rowOff>154597</xdr:rowOff>
    </xdr:to>
    <xdr:cxnSp macro="">
      <xdr:nvCxnSpPr>
        <xdr:cNvPr id="864" name="直線コネクタ 863"/>
        <xdr:cNvCxnSpPr/>
      </xdr:nvCxnSpPr>
      <xdr:spPr>
        <a:xfrm flipV="1">
          <a:off x="19545300" y="13150793"/>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154597</xdr:rowOff>
    </xdr:from>
    <xdr:to>
      <xdr:col>102</xdr:col>
      <xdr:colOff>114300</xdr:colOff>
      <xdr:row>77</xdr:row>
      <xdr:rowOff>16066</xdr:rowOff>
    </xdr:to>
    <xdr:cxnSp macro="">
      <xdr:nvCxnSpPr>
        <xdr:cNvPr id="867" name="直線コネクタ 866"/>
        <xdr:cNvCxnSpPr/>
      </xdr:nvCxnSpPr>
      <xdr:spPr>
        <a:xfrm flipV="1">
          <a:off x="18656300" y="13184797"/>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63258</xdr:rowOff>
    </xdr:from>
    <xdr:to>
      <xdr:col>116</xdr:col>
      <xdr:colOff>114300</xdr:colOff>
      <xdr:row>76</xdr:row>
      <xdr:rowOff>164858</xdr:rowOff>
    </xdr:to>
    <xdr:sp macro="" textlink="">
      <xdr:nvSpPr>
        <xdr:cNvPr id="877" name="楕円 876"/>
        <xdr:cNvSpPr/>
      </xdr:nvSpPr>
      <xdr:spPr>
        <a:xfrm>
          <a:off x="22110700" y="13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86136</xdr:rowOff>
    </xdr:from>
    <xdr:ext cx="534377" cy="259045"/>
    <xdr:sp macro="" textlink="">
      <xdr:nvSpPr>
        <xdr:cNvPr id="878" name="繰出金該当値テキスト"/>
        <xdr:cNvSpPr txBox="1"/>
      </xdr:nvSpPr>
      <xdr:spPr>
        <a:xfrm>
          <a:off x="22212300" y="129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99264</xdr:rowOff>
    </xdr:from>
    <xdr:to>
      <xdr:col>112</xdr:col>
      <xdr:colOff>38100</xdr:colOff>
      <xdr:row>77</xdr:row>
      <xdr:rowOff>29414</xdr:rowOff>
    </xdr:to>
    <xdr:sp macro="" textlink="">
      <xdr:nvSpPr>
        <xdr:cNvPr id="879" name="楕円 878"/>
        <xdr:cNvSpPr/>
      </xdr:nvSpPr>
      <xdr:spPr>
        <a:xfrm>
          <a:off x="21272500" y="131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20541</xdr:rowOff>
    </xdr:from>
    <xdr:ext cx="534377" cy="259045"/>
    <xdr:sp macro="" textlink="">
      <xdr:nvSpPr>
        <xdr:cNvPr id="880" name="テキスト ボックス 879"/>
        <xdr:cNvSpPr txBox="1"/>
      </xdr:nvSpPr>
      <xdr:spPr>
        <a:xfrm>
          <a:off x="21056111" y="132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69793</xdr:rowOff>
    </xdr:from>
    <xdr:to>
      <xdr:col>107</xdr:col>
      <xdr:colOff>101600</xdr:colOff>
      <xdr:row>76</xdr:row>
      <xdr:rowOff>171393</xdr:rowOff>
    </xdr:to>
    <xdr:sp macro="" textlink="">
      <xdr:nvSpPr>
        <xdr:cNvPr id="881" name="楕円 880"/>
        <xdr:cNvSpPr/>
      </xdr:nvSpPr>
      <xdr:spPr>
        <a:xfrm>
          <a:off x="20383500" y="130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16470</xdr:rowOff>
    </xdr:from>
    <xdr:ext cx="534377" cy="259045"/>
    <xdr:sp macro="" textlink="">
      <xdr:nvSpPr>
        <xdr:cNvPr id="882" name="テキスト ボックス 881"/>
        <xdr:cNvSpPr txBox="1"/>
      </xdr:nvSpPr>
      <xdr:spPr>
        <a:xfrm>
          <a:off x="20167111" y="128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103797</xdr:rowOff>
    </xdr:from>
    <xdr:to>
      <xdr:col>102</xdr:col>
      <xdr:colOff>165100</xdr:colOff>
      <xdr:row>77</xdr:row>
      <xdr:rowOff>33947</xdr:rowOff>
    </xdr:to>
    <xdr:sp macro="" textlink="">
      <xdr:nvSpPr>
        <xdr:cNvPr id="883" name="楕円 882"/>
        <xdr:cNvSpPr/>
      </xdr:nvSpPr>
      <xdr:spPr>
        <a:xfrm>
          <a:off x="194945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25074</xdr:rowOff>
    </xdr:from>
    <xdr:ext cx="534377" cy="259045"/>
    <xdr:sp macro="" textlink="">
      <xdr:nvSpPr>
        <xdr:cNvPr id="884" name="テキスト ボックス 883"/>
        <xdr:cNvSpPr txBox="1"/>
      </xdr:nvSpPr>
      <xdr:spPr>
        <a:xfrm>
          <a:off x="19278111" y="13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136716</xdr:rowOff>
    </xdr:from>
    <xdr:to>
      <xdr:col>98</xdr:col>
      <xdr:colOff>38100</xdr:colOff>
      <xdr:row>77</xdr:row>
      <xdr:rowOff>66866</xdr:rowOff>
    </xdr:to>
    <xdr:sp macro="" textlink="">
      <xdr:nvSpPr>
        <xdr:cNvPr id="885" name="楕円 884"/>
        <xdr:cNvSpPr/>
      </xdr:nvSpPr>
      <xdr:spPr>
        <a:xfrm>
          <a:off x="18605500" y="131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57993</xdr:rowOff>
    </xdr:from>
    <xdr:ext cx="534377" cy="259045"/>
    <xdr:sp macro="" textlink="">
      <xdr:nvSpPr>
        <xdr:cNvPr id="886" name="テキスト ボックス 885"/>
        <xdr:cNvSpPr txBox="1"/>
      </xdr:nvSpPr>
      <xdr:spPr>
        <a:xfrm>
          <a:off x="18389111" y="132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328,298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円となっている。主な構成項目である物件費は、住民一人当たり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65,668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大幅な変動は無いものの増加傾向にある。これは、物件費総額は大きな増減が無いものの、人口が減少しているため、一人当たりコストが増加しているものである。また、類似団体平均や愛知県内平均と比べて高い水準にあり、この要因は、小中学校に市独自で非常勤講師を配置していることや、市単独で行っている都市美化センターの運転管理、また単独校方式による給食調理業務委託の実施等によるもので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・積立金は住民一人当たり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21,126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一人当たり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コストが高い状況となって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いる。前年度と比較すると一人当たり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2,528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円の減となっているが、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ふるさと納税の増加によりふるさと犬山応援基金への積立てが増加したこと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等により、依然高い水準にある。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・繰出金は住民一人当たり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43,346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円で、類似団体平均と比較して一人当たりのコストが高い状況となっている。前年度と比較すると一人当たり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1,890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円の増となっている。今後も下水道事業に係る償還が開始される予定であるため繰出金が増加する見込みである。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7874</xdr:rowOff>
    </xdr:from>
    <xdr:to>
      <xdr:col>24</xdr:col>
      <xdr:colOff>63500</xdr:colOff>
      <xdr:row>36</xdr:row>
      <xdr:rowOff>24257</xdr:rowOff>
    </xdr:to>
    <xdr:cxnSp macro="">
      <xdr:nvCxnSpPr>
        <xdr:cNvPr id="61" name="直線コネクタ 60"/>
        <xdr:cNvCxnSpPr/>
      </xdr:nvCxnSpPr>
      <xdr:spPr>
        <a:xfrm>
          <a:off x="3797300" y="6180074"/>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148463</xdr:rowOff>
    </xdr:from>
    <xdr:to>
      <xdr:col>19</xdr:col>
      <xdr:colOff>177800</xdr:colOff>
      <xdr:row>36</xdr:row>
      <xdr:rowOff>7874</xdr:rowOff>
    </xdr:to>
    <xdr:cxnSp macro="">
      <xdr:nvCxnSpPr>
        <xdr:cNvPr id="64" name="直線コネクタ 63"/>
        <xdr:cNvCxnSpPr/>
      </xdr:nvCxnSpPr>
      <xdr:spPr>
        <a:xfrm>
          <a:off x="2908300" y="614921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72263</xdr:rowOff>
    </xdr:from>
    <xdr:to>
      <xdr:col>15</xdr:col>
      <xdr:colOff>50800</xdr:colOff>
      <xdr:row>35</xdr:row>
      <xdr:rowOff>148463</xdr:rowOff>
    </xdr:to>
    <xdr:cxnSp macro="">
      <xdr:nvCxnSpPr>
        <xdr:cNvPr id="67" name="直線コネクタ 66"/>
        <xdr:cNvCxnSpPr/>
      </xdr:nvCxnSpPr>
      <xdr:spPr>
        <a:xfrm>
          <a:off x="2019300" y="607301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72263</xdr:rowOff>
    </xdr:from>
    <xdr:to>
      <xdr:col>10</xdr:col>
      <xdr:colOff>114300</xdr:colOff>
      <xdr:row>35</xdr:row>
      <xdr:rowOff>139319</xdr:rowOff>
    </xdr:to>
    <xdr:cxnSp macro="">
      <xdr:nvCxnSpPr>
        <xdr:cNvPr id="70" name="直線コネクタ 69"/>
        <xdr:cNvCxnSpPr/>
      </xdr:nvCxnSpPr>
      <xdr:spPr>
        <a:xfrm flipV="1">
          <a:off x="1130300" y="6073013"/>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144907</xdr:rowOff>
    </xdr:from>
    <xdr:to>
      <xdr:col>24</xdr:col>
      <xdr:colOff>114300</xdr:colOff>
      <xdr:row>36</xdr:row>
      <xdr:rowOff>75057</xdr:rowOff>
    </xdr:to>
    <xdr:sp macro="" textlink="">
      <xdr:nvSpPr>
        <xdr:cNvPr id="80" name="楕円 79"/>
        <xdr:cNvSpPr/>
      </xdr:nvSpPr>
      <xdr:spPr>
        <a:xfrm>
          <a:off x="45847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167784</xdr:rowOff>
    </xdr:from>
    <xdr:ext cx="469744" cy="259045"/>
    <xdr:sp macro="" textlink="">
      <xdr:nvSpPr>
        <xdr:cNvPr id="81" name="議会費該当値テキスト"/>
        <xdr:cNvSpPr txBox="1"/>
      </xdr:nvSpPr>
      <xdr:spPr>
        <a:xfrm>
          <a:off x="4686300" y="59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128524</xdr:rowOff>
    </xdr:from>
    <xdr:to>
      <xdr:col>20</xdr:col>
      <xdr:colOff>38100</xdr:colOff>
      <xdr:row>36</xdr:row>
      <xdr:rowOff>58674</xdr:rowOff>
    </xdr:to>
    <xdr:sp macro="" textlink="">
      <xdr:nvSpPr>
        <xdr:cNvPr id="82" name="楕円 81"/>
        <xdr:cNvSpPr/>
      </xdr:nvSpPr>
      <xdr:spPr>
        <a:xfrm>
          <a:off x="3746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83" name="テキスト ボックス 82"/>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97663</xdr:rowOff>
    </xdr:from>
    <xdr:to>
      <xdr:col>15</xdr:col>
      <xdr:colOff>101600</xdr:colOff>
      <xdr:row>36</xdr:row>
      <xdr:rowOff>27813</xdr:rowOff>
    </xdr:to>
    <xdr:sp macro="" textlink="">
      <xdr:nvSpPr>
        <xdr:cNvPr id="84" name="楕円 83"/>
        <xdr:cNvSpPr/>
      </xdr:nvSpPr>
      <xdr:spPr>
        <a:xfrm>
          <a:off x="2857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44340</xdr:rowOff>
    </xdr:from>
    <xdr:ext cx="469744" cy="259045"/>
    <xdr:sp macro="" textlink="">
      <xdr:nvSpPr>
        <xdr:cNvPr id="85" name="テキスト ボックス 84"/>
        <xdr:cNvSpPr txBox="1"/>
      </xdr:nvSpPr>
      <xdr:spPr>
        <a:xfrm>
          <a:off x="2673428"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21463</xdr:rowOff>
    </xdr:from>
    <xdr:to>
      <xdr:col>10</xdr:col>
      <xdr:colOff>165100</xdr:colOff>
      <xdr:row>35</xdr:row>
      <xdr:rowOff>123063</xdr:rowOff>
    </xdr:to>
    <xdr:sp macro="" textlink="">
      <xdr:nvSpPr>
        <xdr:cNvPr id="86" name="楕円 85"/>
        <xdr:cNvSpPr/>
      </xdr:nvSpPr>
      <xdr:spPr>
        <a:xfrm>
          <a:off x="19685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139590</xdr:rowOff>
    </xdr:from>
    <xdr:ext cx="469744" cy="259045"/>
    <xdr:sp macro="" textlink="">
      <xdr:nvSpPr>
        <xdr:cNvPr id="87" name="テキスト ボックス 86"/>
        <xdr:cNvSpPr txBox="1"/>
      </xdr:nvSpPr>
      <xdr:spPr>
        <a:xfrm>
          <a:off x="1784428" y="57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88519</xdr:rowOff>
    </xdr:from>
    <xdr:to>
      <xdr:col>6</xdr:col>
      <xdr:colOff>38100</xdr:colOff>
      <xdr:row>36</xdr:row>
      <xdr:rowOff>18669</xdr:rowOff>
    </xdr:to>
    <xdr:sp macro="" textlink="">
      <xdr:nvSpPr>
        <xdr:cNvPr id="88" name="楕円 87"/>
        <xdr:cNvSpPr/>
      </xdr:nvSpPr>
      <xdr:spPr>
        <a:xfrm>
          <a:off x="1079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9796</xdr:rowOff>
    </xdr:from>
    <xdr:ext cx="469744" cy="259045"/>
    <xdr:sp macro="" textlink="">
      <xdr:nvSpPr>
        <xdr:cNvPr id="89" name="テキスト ボックス 88"/>
        <xdr:cNvSpPr txBox="1"/>
      </xdr:nvSpPr>
      <xdr:spPr>
        <a:xfrm>
          <a:off x="895428" y="61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74855</xdr:rowOff>
    </xdr:from>
    <xdr:to>
      <xdr:col>24</xdr:col>
      <xdr:colOff>63500</xdr:colOff>
      <xdr:row>57</xdr:row>
      <xdr:rowOff>75344</xdr:rowOff>
    </xdr:to>
    <xdr:cxnSp macro="">
      <xdr:nvCxnSpPr>
        <xdr:cNvPr id="116" name="直線コネクタ 115"/>
        <xdr:cNvCxnSpPr/>
      </xdr:nvCxnSpPr>
      <xdr:spPr>
        <a:xfrm>
          <a:off x="3797300" y="9847505"/>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74855</xdr:rowOff>
    </xdr:from>
    <xdr:to>
      <xdr:col>19</xdr:col>
      <xdr:colOff>177800</xdr:colOff>
      <xdr:row>57</xdr:row>
      <xdr:rowOff>125824</xdr:rowOff>
    </xdr:to>
    <xdr:cxnSp macro="">
      <xdr:nvCxnSpPr>
        <xdr:cNvPr id="119" name="直線コネクタ 118"/>
        <xdr:cNvCxnSpPr/>
      </xdr:nvCxnSpPr>
      <xdr:spPr>
        <a:xfrm flipV="1">
          <a:off x="2908300" y="9847505"/>
          <a:ext cx="889000" cy="5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108441</xdr:rowOff>
    </xdr:from>
    <xdr:to>
      <xdr:col>15</xdr:col>
      <xdr:colOff>50800</xdr:colOff>
      <xdr:row>57</xdr:row>
      <xdr:rowOff>125824</xdr:rowOff>
    </xdr:to>
    <xdr:cxnSp macro="">
      <xdr:nvCxnSpPr>
        <xdr:cNvPr id="122" name="直線コネクタ 121"/>
        <xdr:cNvCxnSpPr/>
      </xdr:nvCxnSpPr>
      <xdr:spPr>
        <a:xfrm>
          <a:off x="2019300" y="9881091"/>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108441</xdr:rowOff>
    </xdr:from>
    <xdr:to>
      <xdr:col>10</xdr:col>
      <xdr:colOff>114300</xdr:colOff>
      <xdr:row>57</xdr:row>
      <xdr:rowOff>138996</xdr:rowOff>
    </xdr:to>
    <xdr:cxnSp macro="">
      <xdr:nvCxnSpPr>
        <xdr:cNvPr id="125" name="直線コネクタ 124"/>
        <xdr:cNvCxnSpPr/>
      </xdr:nvCxnSpPr>
      <xdr:spPr>
        <a:xfrm flipV="1">
          <a:off x="1130300" y="9881091"/>
          <a:ext cx="8890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24544</xdr:rowOff>
    </xdr:from>
    <xdr:to>
      <xdr:col>24</xdr:col>
      <xdr:colOff>114300</xdr:colOff>
      <xdr:row>57</xdr:row>
      <xdr:rowOff>126144</xdr:rowOff>
    </xdr:to>
    <xdr:sp macro="" textlink="">
      <xdr:nvSpPr>
        <xdr:cNvPr id="135" name="楕円 134"/>
        <xdr:cNvSpPr/>
      </xdr:nvSpPr>
      <xdr:spPr>
        <a:xfrm>
          <a:off x="4584700" y="97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135970</xdr:rowOff>
    </xdr:from>
    <xdr:ext cx="534377" cy="259045"/>
    <xdr:sp macro="" textlink="">
      <xdr:nvSpPr>
        <xdr:cNvPr id="136" name="総務費該当値テキスト"/>
        <xdr:cNvSpPr txBox="1"/>
      </xdr:nvSpPr>
      <xdr:spPr>
        <a:xfrm>
          <a:off x="4686300" y="97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24055</xdr:rowOff>
    </xdr:from>
    <xdr:to>
      <xdr:col>20</xdr:col>
      <xdr:colOff>38100</xdr:colOff>
      <xdr:row>57</xdr:row>
      <xdr:rowOff>125655</xdr:rowOff>
    </xdr:to>
    <xdr:sp macro="" textlink="">
      <xdr:nvSpPr>
        <xdr:cNvPr id="137" name="楕円 136"/>
        <xdr:cNvSpPr/>
      </xdr:nvSpPr>
      <xdr:spPr>
        <a:xfrm>
          <a:off x="3746500" y="97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116782</xdr:rowOff>
    </xdr:from>
    <xdr:ext cx="534377" cy="259045"/>
    <xdr:sp macro="" textlink="">
      <xdr:nvSpPr>
        <xdr:cNvPr id="138" name="テキスト ボックス 137"/>
        <xdr:cNvSpPr txBox="1"/>
      </xdr:nvSpPr>
      <xdr:spPr>
        <a:xfrm>
          <a:off x="3530111" y="98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75024</xdr:rowOff>
    </xdr:from>
    <xdr:to>
      <xdr:col>15</xdr:col>
      <xdr:colOff>101600</xdr:colOff>
      <xdr:row>58</xdr:row>
      <xdr:rowOff>5174</xdr:rowOff>
    </xdr:to>
    <xdr:sp macro="" textlink="">
      <xdr:nvSpPr>
        <xdr:cNvPr id="139" name="楕円 138"/>
        <xdr:cNvSpPr/>
      </xdr:nvSpPr>
      <xdr:spPr>
        <a:xfrm>
          <a:off x="2857500" y="98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167751</xdr:rowOff>
    </xdr:from>
    <xdr:ext cx="534377" cy="259045"/>
    <xdr:sp macro="" textlink="">
      <xdr:nvSpPr>
        <xdr:cNvPr id="140" name="テキスト ボックス 139"/>
        <xdr:cNvSpPr txBox="1"/>
      </xdr:nvSpPr>
      <xdr:spPr>
        <a:xfrm>
          <a:off x="2641111" y="99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57641</xdr:rowOff>
    </xdr:from>
    <xdr:to>
      <xdr:col>10</xdr:col>
      <xdr:colOff>165100</xdr:colOff>
      <xdr:row>57</xdr:row>
      <xdr:rowOff>159241</xdr:rowOff>
    </xdr:to>
    <xdr:sp macro="" textlink="">
      <xdr:nvSpPr>
        <xdr:cNvPr id="141" name="楕円 140"/>
        <xdr:cNvSpPr/>
      </xdr:nvSpPr>
      <xdr:spPr>
        <a:xfrm>
          <a:off x="1968500" y="98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150368</xdr:rowOff>
    </xdr:from>
    <xdr:ext cx="534377" cy="259045"/>
    <xdr:sp macro="" textlink="">
      <xdr:nvSpPr>
        <xdr:cNvPr id="142" name="テキスト ボックス 141"/>
        <xdr:cNvSpPr txBox="1"/>
      </xdr:nvSpPr>
      <xdr:spPr>
        <a:xfrm>
          <a:off x="1752111" y="99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88196</xdr:rowOff>
    </xdr:from>
    <xdr:to>
      <xdr:col>6</xdr:col>
      <xdr:colOff>38100</xdr:colOff>
      <xdr:row>58</xdr:row>
      <xdr:rowOff>18346</xdr:rowOff>
    </xdr:to>
    <xdr:sp macro="" textlink="">
      <xdr:nvSpPr>
        <xdr:cNvPr id="143" name="楕円 142"/>
        <xdr:cNvSpPr/>
      </xdr:nvSpPr>
      <xdr:spPr>
        <a:xfrm>
          <a:off x="1079500" y="98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9473</xdr:rowOff>
    </xdr:from>
    <xdr:ext cx="534377" cy="259045"/>
    <xdr:sp macro="" textlink="">
      <xdr:nvSpPr>
        <xdr:cNvPr id="144" name="テキスト ボックス 143"/>
        <xdr:cNvSpPr txBox="1"/>
      </xdr:nvSpPr>
      <xdr:spPr>
        <a:xfrm>
          <a:off x="863111" y="99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21895</xdr:rowOff>
    </xdr:from>
    <xdr:to>
      <xdr:col>24</xdr:col>
      <xdr:colOff>63500</xdr:colOff>
      <xdr:row>77</xdr:row>
      <xdr:rowOff>36640</xdr:rowOff>
    </xdr:to>
    <xdr:cxnSp macro="">
      <xdr:nvCxnSpPr>
        <xdr:cNvPr id="174" name="直線コネクタ 173"/>
        <xdr:cNvCxnSpPr/>
      </xdr:nvCxnSpPr>
      <xdr:spPr>
        <a:xfrm flipV="1">
          <a:off x="3797300" y="13223545"/>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36640</xdr:rowOff>
    </xdr:from>
    <xdr:to>
      <xdr:col>19</xdr:col>
      <xdr:colOff>177800</xdr:colOff>
      <xdr:row>77</xdr:row>
      <xdr:rowOff>80620</xdr:rowOff>
    </xdr:to>
    <xdr:cxnSp macro="">
      <xdr:nvCxnSpPr>
        <xdr:cNvPr id="177" name="直線コネクタ 176"/>
        <xdr:cNvCxnSpPr/>
      </xdr:nvCxnSpPr>
      <xdr:spPr>
        <a:xfrm flipV="1">
          <a:off x="2908300" y="13238290"/>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80620</xdr:rowOff>
    </xdr:from>
    <xdr:to>
      <xdr:col>15</xdr:col>
      <xdr:colOff>50800</xdr:colOff>
      <xdr:row>77</xdr:row>
      <xdr:rowOff>118542</xdr:rowOff>
    </xdr:to>
    <xdr:cxnSp macro="">
      <xdr:nvCxnSpPr>
        <xdr:cNvPr id="180" name="直線コネクタ 179"/>
        <xdr:cNvCxnSpPr/>
      </xdr:nvCxnSpPr>
      <xdr:spPr>
        <a:xfrm flipV="1">
          <a:off x="2019300" y="13282270"/>
          <a:ext cx="889000" cy="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82868</xdr:rowOff>
    </xdr:from>
    <xdr:to>
      <xdr:col>10</xdr:col>
      <xdr:colOff>114300</xdr:colOff>
      <xdr:row>77</xdr:row>
      <xdr:rowOff>118542</xdr:rowOff>
    </xdr:to>
    <xdr:cxnSp macro="">
      <xdr:nvCxnSpPr>
        <xdr:cNvPr id="183" name="直線コネクタ 182"/>
        <xdr:cNvCxnSpPr/>
      </xdr:nvCxnSpPr>
      <xdr:spPr>
        <a:xfrm>
          <a:off x="1130300" y="13284518"/>
          <a:ext cx="8890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142545</xdr:rowOff>
    </xdr:from>
    <xdr:to>
      <xdr:col>24</xdr:col>
      <xdr:colOff>114300</xdr:colOff>
      <xdr:row>77</xdr:row>
      <xdr:rowOff>72695</xdr:rowOff>
    </xdr:to>
    <xdr:sp macro="" textlink="">
      <xdr:nvSpPr>
        <xdr:cNvPr id="193" name="楕円 192"/>
        <xdr:cNvSpPr/>
      </xdr:nvSpPr>
      <xdr:spPr>
        <a:xfrm>
          <a:off x="4584700" y="131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120972</xdr:rowOff>
    </xdr:from>
    <xdr:ext cx="599010" cy="259045"/>
    <xdr:sp macro="" textlink="">
      <xdr:nvSpPr>
        <xdr:cNvPr id="194" name="民生費該当値テキスト"/>
        <xdr:cNvSpPr txBox="1"/>
      </xdr:nvSpPr>
      <xdr:spPr>
        <a:xfrm>
          <a:off x="4686300" y="1315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157290</xdr:rowOff>
    </xdr:from>
    <xdr:to>
      <xdr:col>20</xdr:col>
      <xdr:colOff>38100</xdr:colOff>
      <xdr:row>77</xdr:row>
      <xdr:rowOff>87440</xdr:rowOff>
    </xdr:to>
    <xdr:sp macro="" textlink="">
      <xdr:nvSpPr>
        <xdr:cNvPr id="195" name="楕円 194"/>
        <xdr:cNvSpPr/>
      </xdr:nvSpPr>
      <xdr:spPr>
        <a:xfrm>
          <a:off x="3746500" y="131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78567</xdr:rowOff>
    </xdr:from>
    <xdr:ext cx="599010" cy="259045"/>
    <xdr:sp macro="" textlink="">
      <xdr:nvSpPr>
        <xdr:cNvPr id="196" name="テキスト ボックス 195"/>
        <xdr:cNvSpPr txBox="1"/>
      </xdr:nvSpPr>
      <xdr:spPr>
        <a:xfrm>
          <a:off x="3497795" y="132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29820</xdr:rowOff>
    </xdr:from>
    <xdr:to>
      <xdr:col>15</xdr:col>
      <xdr:colOff>101600</xdr:colOff>
      <xdr:row>77</xdr:row>
      <xdr:rowOff>131420</xdr:rowOff>
    </xdr:to>
    <xdr:sp macro="" textlink="">
      <xdr:nvSpPr>
        <xdr:cNvPr id="197" name="楕円 196"/>
        <xdr:cNvSpPr/>
      </xdr:nvSpPr>
      <xdr:spPr>
        <a:xfrm>
          <a:off x="2857500" y="132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122547</xdr:rowOff>
    </xdr:from>
    <xdr:ext cx="599010" cy="259045"/>
    <xdr:sp macro="" textlink="">
      <xdr:nvSpPr>
        <xdr:cNvPr id="198" name="テキスト ボックス 197"/>
        <xdr:cNvSpPr txBox="1"/>
      </xdr:nvSpPr>
      <xdr:spPr>
        <a:xfrm>
          <a:off x="2608795" y="1332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67742</xdr:rowOff>
    </xdr:from>
    <xdr:to>
      <xdr:col>10</xdr:col>
      <xdr:colOff>165100</xdr:colOff>
      <xdr:row>77</xdr:row>
      <xdr:rowOff>169342</xdr:rowOff>
    </xdr:to>
    <xdr:sp macro="" textlink="">
      <xdr:nvSpPr>
        <xdr:cNvPr id="199" name="楕円 198"/>
        <xdr:cNvSpPr/>
      </xdr:nvSpPr>
      <xdr:spPr>
        <a:xfrm>
          <a:off x="1968500" y="132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160469</xdr:rowOff>
    </xdr:from>
    <xdr:ext cx="599010" cy="259045"/>
    <xdr:sp macro="" textlink="">
      <xdr:nvSpPr>
        <xdr:cNvPr id="200" name="テキスト ボックス 199"/>
        <xdr:cNvSpPr txBox="1"/>
      </xdr:nvSpPr>
      <xdr:spPr>
        <a:xfrm>
          <a:off x="1719795" y="1336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32068</xdr:rowOff>
    </xdr:from>
    <xdr:to>
      <xdr:col>6</xdr:col>
      <xdr:colOff>38100</xdr:colOff>
      <xdr:row>77</xdr:row>
      <xdr:rowOff>133668</xdr:rowOff>
    </xdr:to>
    <xdr:sp macro="" textlink="">
      <xdr:nvSpPr>
        <xdr:cNvPr id="201" name="楕円 200"/>
        <xdr:cNvSpPr/>
      </xdr:nvSpPr>
      <xdr:spPr>
        <a:xfrm>
          <a:off x="1079500" y="132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124795</xdr:rowOff>
    </xdr:from>
    <xdr:ext cx="599010" cy="259045"/>
    <xdr:sp macro="" textlink="">
      <xdr:nvSpPr>
        <xdr:cNvPr id="202" name="テキスト ボックス 201"/>
        <xdr:cNvSpPr txBox="1"/>
      </xdr:nvSpPr>
      <xdr:spPr>
        <a:xfrm>
          <a:off x="830795" y="1332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53575</xdr:rowOff>
    </xdr:from>
    <xdr:to>
      <xdr:col>24</xdr:col>
      <xdr:colOff>63500</xdr:colOff>
      <xdr:row>98</xdr:row>
      <xdr:rowOff>72930</xdr:rowOff>
    </xdr:to>
    <xdr:cxnSp macro="">
      <xdr:nvCxnSpPr>
        <xdr:cNvPr id="232" name="直線コネクタ 231"/>
        <xdr:cNvCxnSpPr/>
      </xdr:nvCxnSpPr>
      <xdr:spPr>
        <a:xfrm flipV="1">
          <a:off x="3797300" y="16855675"/>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72930</xdr:rowOff>
    </xdr:from>
    <xdr:to>
      <xdr:col>19</xdr:col>
      <xdr:colOff>177800</xdr:colOff>
      <xdr:row>98</xdr:row>
      <xdr:rowOff>84722</xdr:rowOff>
    </xdr:to>
    <xdr:cxnSp macro="">
      <xdr:nvCxnSpPr>
        <xdr:cNvPr id="235" name="直線コネクタ 234"/>
        <xdr:cNvCxnSpPr/>
      </xdr:nvCxnSpPr>
      <xdr:spPr>
        <a:xfrm flipV="1">
          <a:off x="2908300" y="16875030"/>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158522</xdr:rowOff>
    </xdr:from>
    <xdr:to>
      <xdr:col>15</xdr:col>
      <xdr:colOff>50800</xdr:colOff>
      <xdr:row>98</xdr:row>
      <xdr:rowOff>84722</xdr:rowOff>
    </xdr:to>
    <xdr:cxnSp macro="">
      <xdr:nvCxnSpPr>
        <xdr:cNvPr id="238" name="直線コネクタ 237"/>
        <xdr:cNvCxnSpPr/>
      </xdr:nvCxnSpPr>
      <xdr:spPr>
        <a:xfrm>
          <a:off x="2019300" y="16789172"/>
          <a:ext cx="889000" cy="9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158522</xdr:rowOff>
    </xdr:from>
    <xdr:to>
      <xdr:col>10</xdr:col>
      <xdr:colOff>114300</xdr:colOff>
      <xdr:row>98</xdr:row>
      <xdr:rowOff>74473</xdr:rowOff>
    </xdr:to>
    <xdr:cxnSp macro="">
      <xdr:nvCxnSpPr>
        <xdr:cNvPr id="241" name="直線コネクタ 240"/>
        <xdr:cNvCxnSpPr/>
      </xdr:nvCxnSpPr>
      <xdr:spPr>
        <a:xfrm flipV="1">
          <a:off x="1130300" y="16789172"/>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2775</xdr:rowOff>
    </xdr:from>
    <xdr:to>
      <xdr:col>24</xdr:col>
      <xdr:colOff>114300</xdr:colOff>
      <xdr:row>98</xdr:row>
      <xdr:rowOff>104375</xdr:rowOff>
    </xdr:to>
    <xdr:sp macro="" textlink="">
      <xdr:nvSpPr>
        <xdr:cNvPr id="251" name="楕円 250"/>
        <xdr:cNvSpPr/>
      </xdr:nvSpPr>
      <xdr:spPr>
        <a:xfrm>
          <a:off x="4584700" y="168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152652</xdr:rowOff>
    </xdr:from>
    <xdr:ext cx="534377" cy="259045"/>
    <xdr:sp macro="" textlink="">
      <xdr:nvSpPr>
        <xdr:cNvPr id="252" name="衛生費該当値テキスト"/>
        <xdr:cNvSpPr txBox="1"/>
      </xdr:nvSpPr>
      <xdr:spPr>
        <a:xfrm>
          <a:off x="4686300" y="167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22130</xdr:rowOff>
    </xdr:from>
    <xdr:to>
      <xdr:col>20</xdr:col>
      <xdr:colOff>38100</xdr:colOff>
      <xdr:row>98</xdr:row>
      <xdr:rowOff>123730</xdr:rowOff>
    </xdr:to>
    <xdr:sp macro="" textlink="">
      <xdr:nvSpPr>
        <xdr:cNvPr id="253" name="楕円 252"/>
        <xdr:cNvSpPr/>
      </xdr:nvSpPr>
      <xdr:spPr>
        <a:xfrm>
          <a:off x="3746500" y="168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114857</xdr:rowOff>
    </xdr:from>
    <xdr:ext cx="534377" cy="259045"/>
    <xdr:sp macro="" textlink="">
      <xdr:nvSpPr>
        <xdr:cNvPr id="254" name="テキスト ボックス 253"/>
        <xdr:cNvSpPr txBox="1"/>
      </xdr:nvSpPr>
      <xdr:spPr>
        <a:xfrm>
          <a:off x="3530111" y="169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33922</xdr:rowOff>
    </xdr:from>
    <xdr:to>
      <xdr:col>15</xdr:col>
      <xdr:colOff>101600</xdr:colOff>
      <xdr:row>98</xdr:row>
      <xdr:rowOff>135522</xdr:rowOff>
    </xdr:to>
    <xdr:sp macro="" textlink="">
      <xdr:nvSpPr>
        <xdr:cNvPr id="255" name="楕円 254"/>
        <xdr:cNvSpPr/>
      </xdr:nvSpPr>
      <xdr:spPr>
        <a:xfrm>
          <a:off x="2857500" y="168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126649</xdr:rowOff>
    </xdr:from>
    <xdr:ext cx="534377" cy="259045"/>
    <xdr:sp macro="" textlink="">
      <xdr:nvSpPr>
        <xdr:cNvPr id="256" name="テキスト ボックス 255"/>
        <xdr:cNvSpPr txBox="1"/>
      </xdr:nvSpPr>
      <xdr:spPr>
        <a:xfrm>
          <a:off x="2641111" y="169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107722</xdr:rowOff>
    </xdr:from>
    <xdr:to>
      <xdr:col>10</xdr:col>
      <xdr:colOff>165100</xdr:colOff>
      <xdr:row>98</xdr:row>
      <xdr:rowOff>37872</xdr:rowOff>
    </xdr:to>
    <xdr:sp macro="" textlink="">
      <xdr:nvSpPr>
        <xdr:cNvPr id="257" name="楕円 256"/>
        <xdr:cNvSpPr/>
      </xdr:nvSpPr>
      <xdr:spPr>
        <a:xfrm>
          <a:off x="1968500" y="167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28999</xdr:rowOff>
    </xdr:from>
    <xdr:ext cx="534377" cy="259045"/>
    <xdr:sp macro="" textlink="">
      <xdr:nvSpPr>
        <xdr:cNvPr id="258" name="テキスト ボックス 257"/>
        <xdr:cNvSpPr txBox="1"/>
      </xdr:nvSpPr>
      <xdr:spPr>
        <a:xfrm>
          <a:off x="1752111" y="168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23673</xdr:rowOff>
    </xdr:from>
    <xdr:to>
      <xdr:col>6</xdr:col>
      <xdr:colOff>38100</xdr:colOff>
      <xdr:row>98</xdr:row>
      <xdr:rowOff>125273</xdr:rowOff>
    </xdr:to>
    <xdr:sp macro="" textlink="">
      <xdr:nvSpPr>
        <xdr:cNvPr id="259" name="楕円 258"/>
        <xdr:cNvSpPr/>
      </xdr:nvSpPr>
      <xdr:spPr>
        <a:xfrm>
          <a:off x="1079500" y="168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116400</xdr:rowOff>
    </xdr:from>
    <xdr:ext cx="534377" cy="259045"/>
    <xdr:sp macro="" textlink="">
      <xdr:nvSpPr>
        <xdr:cNvPr id="260" name="テキスト ボックス 259"/>
        <xdr:cNvSpPr txBox="1"/>
      </xdr:nvSpPr>
      <xdr:spPr>
        <a:xfrm>
          <a:off x="863111" y="169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136316</xdr:rowOff>
    </xdr:from>
    <xdr:to>
      <xdr:col>55</xdr:col>
      <xdr:colOff>0</xdr:colOff>
      <xdr:row>38</xdr:row>
      <xdr:rowOff>136362</xdr:rowOff>
    </xdr:to>
    <xdr:cxnSp macro="">
      <xdr:nvCxnSpPr>
        <xdr:cNvPr id="287" name="直線コネクタ 286"/>
        <xdr:cNvCxnSpPr/>
      </xdr:nvCxnSpPr>
      <xdr:spPr>
        <a:xfrm flipV="1">
          <a:off x="9639300" y="665141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136362</xdr:rowOff>
    </xdr:from>
    <xdr:to>
      <xdr:col>50</xdr:col>
      <xdr:colOff>114300</xdr:colOff>
      <xdr:row>38</xdr:row>
      <xdr:rowOff>136499</xdr:rowOff>
    </xdr:to>
    <xdr:cxnSp macro="">
      <xdr:nvCxnSpPr>
        <xdr:cNvPr id="290" name="直線コネクタ 289"/>
        <xdr:cNvCxnSpPr/>
      </xdr:nvCxnSpPr>
      <xdr:spPr>
        <a:xfrm flipV="1">
          <a:off x="8750300" y="665146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136499</xdr:rowOff>
    </xdr:to>
    <xdr:cxnSp macro="">
      <xdr:nvCxnSpPr>
        <xdr:cNvPr id="293" name="直線コネクタ 292"/>
        <xdr:cNvCxnSpPr/>
      </xdr:nvCxnSpPr>
      <xdr:spPr>
        <a:xfrm>
          <a:off x="7861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136499</xdr:rowOff>
    </xdr:to>
    <xdr:cxnSp macro="">
      <xdr:nvCxnSpPr>
        <xdr:cNvPr id="296" name="直線コネクタ 295"/>
        <xdr:cNvCxnSpPr/>
      </xdr:nvCxnSpPr>
      <xdr:spPr>
        <a:xfrm>
          <a:off x="6972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85516</xdr:rowOff>
    </xdr:from>
    <xdr:to>
      <xdr:col>55</xdr:col>
      <xdr:colOff>50800</xdr:colOff>
      <xdr:row>39</xdr:row>
      <xdr:rowOff>15666</xdr:rowOff>
    </xdr:to>
    <xdr:sp macro="" textlink="">
      <xdr:nvSpPr>
        <xdr:cNvPr id="306" name="楕円 305"/>
        <xdr:cNvSpPr/>
      </xdr:nvSpPr>
      <xdr:spPr>
        <a:xfrm>
          <a:off x="104267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1535</xdr:rowOff>
    </xdr:from>
    <xdr:ext cx="313932" cy="259045"/>
    <xdr:sp macro="" textlink="">
      <xdr:nvSpPr>
        <xdr:cNvPr id="307" name="労働費該当値テキスト"/>
        <xdr:cNvSpPr txBox="1"/>
      </xdr:nvSpPr>
      <xdr:spPr>
        <a:xfrm>
          <a:off x="10528300" y="6516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85562</xdr:rowOff>
    </xdr:from>
    <xdr:to>
      <xdr:col>50</xdr:col>
      <xdr:colOff>165100</xdr:colOff>
      <xdr:row>39</xdr:row>
      <xdr:rowOff>15712</xdr:rowOff>
    </xdr:to>
    <xdr:sp macro="" textlink="">
      <xdr:nvSpPr>
        <xdr:cNvPr id="308" name="楕円 307"/>
        <xdr:cNvSpPr/>
      </xdr:nvSpPr>
      <xdr:spPr>
        <a:xfrm>
          <a:off x="95885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6839</xdr:rowOff>
    </xdr:from>
    <xdr:ext cx="313932" cy="259045"/>
    <xdr:sp macro="" textlink="">
      <xdr:nvSpPr>
        <xdr:cNvPr id="309" name="テキスト ボックス 308"/>
        <xdr:cNvSpPr txBox="1"/>
      </xdr:nvSpPr>
      <xdr:spPr>
        <a:xfrm>
          <a:off x="9482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10" name="楕円 309"/>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6976</xdr:rowOff>
    </xdr:from>
    <xdr:ext cx="313932" cy="259045"/>
    <xdr:sp macro="" textlink="">
      <xdr:nvSpPr>
        <xdr:cNvPr id="311" name="テキスト ボックス 310"/>
        <xdr:cNvSpPr txBox="1"/>
      </xdr:nvSpPr>
      <xdr:spPr>
        <a:xfrm>
          <a:off x="8593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2" name="楕円 311"/>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6976</xdr:rowOff>
    </xdr:from>
    <xdr:ext cx="313932" cy="259045"/>
    <xdr:sp macro="" textlink="">
      <xdr:nvSpPr>
        <xdr:cNvPr id="313" name="テキスト ボックス 312"/>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85699</xdr:rowOff>
    </xdr:from>
    <xdr:to>
      <xdr:col>36</xdr:col>
      <xdr:colOff>165100</xdr:colOff>
      <xdr:row>39</xdr:row>
      <xdr:rowOff>15849</xdr:rowOff>
    </xdr:to>
    <xdr:sp macro="" textlink="">
      <xdr:nvSpPr>
        <xdr:cNvPr id="314" name="楕円 313"/>
        <xdr:cNvSpPr/>
      </xdr:nvSpPr>
      <xdr:spPr>
        <a:xfrm>
          <a:off x="692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6976</xdr:rowOff>
    </xdr:from>
    <xdr:ext cx="313932" cy="259045"/>
    <xdr:sp macro="" textlink="">
      <xdr:nvSpPr>
        <xdr:cNvPr id="315" name="テキスト ボックス 314"/>
        <xdr:cNvSpPr txBox="1"/>
      </xdr:nvSpPr>
      <xdr:spPr>
        <a:xfrm>
          <a:off x="6815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13635</xdr:rowOff>
    </xdr:from>
    <xdr:to>
      <xdr:col>55</xdr:col>
      <xdr:colOff>0</xdr:colOff>
      <xdr:row>59</xdr:row>
      <xdr:rowOff>19677</xdr:rowOff>
    </xdr:to>
    <xdr:cxnSp macro="">
      <xdr:nvCxnSpPr>
        <xdr:cNvPr id="344" name="直線コネクタ 343"/>
        <xdr:cNvCxnSpPr/>
      </xdr:nvCxnSpPr>
      <xdr:spPr>
        <a:xfrm>
          <a:off x="9639300" y="10129185"/>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13635</xdr:rowOff>
    </xdr:from>
    <xdr:to>
      <xdr:col>50</xdr:col>
      <xdr:colOff>114300</xdr:colOff>
      <xdr:row>59</xdr:row>
      <xdr:rowOff>23502</xdr:rowOff>
    </xdr:to>
    <xdr:cxnSp macro="">
      <xdr:nvCxnSpPr>
        <xdr:cNvPr id="347" name="直線コネクタ 346"/>
        <xdr:cNvCxnSpPr/>
      </xdr:nvCxnSpPr>
      <xdr:spPr>
        <a:xfrm flipV="1">
          <a:off x="8750300" y="10129185"/>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23502</xdr:rowOff>
    </xdr:from>
    <xdr:to>
      <xdr:col>45</xdr:col>
      <xdr:colOff>177800</xdr:colOff>
      <xdr:row>59</xdr:row>
      <xdr:rowOff>24950</xdr:rowOff>
    </xdr:to>
    <xdr:cxnSp macro="">
      <xdr:nvCxnSpPr>
        <xdr:cNvPr id="350" name="直線コネクタ 349"/>
        <xdr:cNvCxnSpPr/>
      </xdr:nvCxnSpPr>
      <xdr:spPr>
        <a:xfrm flipV="1">
          <a:off x="7861300" y="101390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23640</xdr:rowOff>
    </xdr:from>
    <xdr:to>
      <xdr:col>41</xdr:col>
      <xdr:colOff>50800</xdr:colOff>
      <xdr:row>59</xdr:row>
      <xdr:rowOff>24950</xdr:rowOff>
    </xdr:to>
    <xdr:cxnSp macro="">
      <xdr:nvCxnSpPr>
        <xdr:cNvPr id="353" name="直線コネクタ 352"/>
        <xdr:cNvCxnSpPr/>
      </xdr:nvCxnSpPr>
      <xdr:spPr>
        <a:xfrm>
          <a:off x="6972300" y="10139190"/>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140327</xdr:rowOff>
    </xdr:from>
    <xdr:to>
      <xdr:col>55</xdr:col>
      <xdr:colOff>50800</xdr:colOff>
      <xdr:row>59</xdr:row>
      <xdr:rowOff>70477</xdr:rowOff>
    </xdr:to>
    <xdr:sp macro="" textlink="">
      <xdr:nvSpPr>
        <xdr:cNvPr id="363" name="楕円 362"/>
        <xdr:cNvSpPr/>
      </xdr:nvSpPr>
      <xdr:spPr>
        <a:xfrm>
          <a:off x="10426700" y="1008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55254</xdr:rowOff>
    </xdr:from>
    <xdr:ext cx="469744" cy="259045"/>
    <xdr:sp macro="" textlink="">
      <xdr:nvSpPr>
        <xdr:cNvPr id="364" name="農林水産業費該当値テキスト"/>
        <xdr:cNvSpPr txBox="1"/>
      </xdr:nvSpPr>
      <xdr:spPr>
        <a:xfrm>
          <a:off x="10528300" y="99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134285</xdr:rowOff>
    </xdr:from>
    <xdr:to>
      <xdr:col>50</xdr:col>
      <xdr:colOff>165100</xdr:colOff>
      <xdr:row>59</xdr:row>
      <xdr:rowOff>64435</xdr:rowOff>
    </xdr:to>
    <xdr:sp macro="" textlink="">
      <xdr:nvSpPr>
        <xdr:cNvPr id="365" name="楕円 364"/>
        <xdr:cNvSpPr/>
      </xdr:nvSpPr>
      <xdr:spPr>
        <a:xfrm>
          <a:off x="9588500" y="100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55562</xdr:rowOff>
    </xdr:from>
    <xdr:ext cx="469744" cy="259045"/>
    <xdr:sp macro="" textlink="">
      <xdr:nvSpPr>
        <xdr:cNvPr id="366" name="テキスト ボックス 365"/>
        <xdr:cNvSpPr txBox="1"/>
      </xdr:nvSpPr>
      <xdr:spPr>
        <a:xfrm>
          <a:off x="9404428" y="101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144152</xdr:rowOff>
    </xdr:from>
    <xdr:to>
      <xdr:col>46</xdr:col>
      <xdr:colOff>38100</xdr:colOff>
      <xdr:row>59</xdr:row>
      <xdr:rowOff>74302</xdr:rowOff>
    </xdr:to>
    <xdr:sp macro="" textlink="">
      <xdr:nvSpPr>
        <xdr:cNvPr id="367" name="楕円 366"/>
        <xdr:cNvSpPr/>
      </xdr:nvSpPr>
      <xdr:spPr>
        <a:xfrm>
          <a:off x="8699500" y="100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65429</xdr:rowOff>
    </xdr:from>
    <xdr:ext cx="469744" cy="259045"/>
    <xdr:sp macro="" textlink="">
      <xdr:nvSpPr>
        <xdr:cNvPr id="368" name="テキスト ボックス 367"/>
        <xdr:cNvSpPr txBox="1"/>
      </xdr:nvSpPr>
      <xdr:spPr>
        <a:xfrm>
          <a:off x="8515428" y="1018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145600</xdr:rowOff>
    </xdr:from>
    <xdr:to>
      <xdr:col>41</xdr:col>
      <xdr:colOff>101600</xdr:colOff>
      <xdr:row>59</xdr:row>
      <xdr:rowOff>75750</xdr:rowOff>
    </xdr:to>
    <xdr:sp macro="" textlink="">
      <xdr:nvSpPr>
        <xdr:cNvPr id="369" name="楕円 368"/>
        <xdr:cNvSpPr/>
      </xdr:nvSpPr>
      <xdr:spPr>
        <a:xfrm>
          <a:off x="7810500" y="100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66877</xdr:rowOff>
    </xdr:from>
    <xdr:ext cx="469744" cy="259045"/>
    <xdr:sp macro="" textlink="">
      <xdr:nvSpPr>
        <xdr:cNvPr id="370" name="テキスト ボックス 369"/>
        <xdr:cNvSpPr txBox="1"/>
      </xdr:nvSpPr>
      <xdr:spPr>
        <a:xfrm>
          <a:off x="7626428" y="10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144290</xdr:rowOff>
    </xdr:from>
    <xdr:to>
      <xdr:col>36</xdr:col>
      <xdr:colOff>165100</xdr:colOff>
      <xdr:row>59</xdr:row>
      <xdr:rowOff>74440</xdr:rowOff>
    </xdr:to>
    <xdr:sp macro="" textlink="">
      <xdr:nvSpPr>
        <xdr:cNvPr id="371" name="楕円 370"/>
        <xdr:cNvSpPr/>
      </xdr:nvSpPr>
      <xdr:spPr>
        <a:xfrm>
          <a:off x="6921500" y="100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65567</xdr:rowOff>
    </xdr:from>
    <xdr:ext cx="469744" cy="259045"/>
    <xdr:sp macro="" textlink="">
      <xdr:nvSpPr>
        <xdr:cNvPr id="372" name="テキスト ボックス 371"/>
        <xdr:cNvSpPr txBox="1"/>
      </xdr:nvSpPr>
      <xdr:spPr>
        <a:xfrm>
          <a:off x="6737428" y="1018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26219</xdr:rowOff>
    </xdr:from>
    <xdr:to>
      <xdr:col>55</xdr:col>
      <xdr:colOff>0</xdr:colOff>
      <xdr:row>78</xdr:row>
      <xdr:rowOff>27667</xdr:rowOff>
    </xdr:to>
    <xdr:cxnSp macro="">
      <xdr:nvCxnSpPr>
        <xdr:cNvPr id="401" name="直線コネクタ 400"/>
        <xdr:cNvCxnSpPr/>
      </xdr:nvCxnSpPr>
      <xdr:spPr>
        <a:xfrm>
          <a:off x="9639300" y="1339931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18351</xdr:rowOff>
    </xdr:from>
    <xdr:to>
      <xdr:col>50</xdr:col>
      <xdr:colOff>114300</xdr:colOff>
      <xdr:row>78</xdr:row>
      <xdr:rowOff>26219</xdr:rowOff>
    </xdr:to>
    <xdr:cxnSp macro="">
      <xdr:nvCxnSpPr>
        <xdr:cNvPr id="404" name="直線コネクタ 403"/>
        <xdr:cNvCxnSpPr/>
      </xdr:nvCxnSpPr>
      <xdr:spPr>
        <a:xfrm>
          <a:off x="8750300" y="13391451"/>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5911</xdr:rowOff>
    </xdr:from>
    <xdr:to>
      <xdr:col>45</xdr:col>
      <xdr:colOff>177800</xdr:colOff>
      <xdr:row>78</xdr:row>
      <xdr:rowOff>18351</xdr:rowOff>
    </xdr:to>
    <xdr:cxnSp macro="">
      <xdr:nvCxnSpPr>
        <xdr:cNvPr id="407" name="直線コネクタ 406"/>
        <xdr:cNvCxnSpPr/>
      </xdr:nvCxnSpPr>
      <xdr:spPr>
        <a:xfrm>
          <a:off x="7861300" y="1337901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1873</xdr:rowOff>
    </xdr:from>
    <xdr:to>
      <xdr:col>41</xdr:col>
      <xdr:colOff>50800</xdr:colOff>
      <xdr:row>78</xdr:row>
      <xdr:rowOff>5911</xdr:rowOff>
    </xdr:to>
    <xdr:cxnSp macro="">
      <xdr:nvCxnSpPr>
        <xdr:cNvPr id="410" name="直線コネクタ 409"/>
        <xdr:cNvCxnSpPr/>
      </xdr:nvCxnSpPr>
      <xdr:spPr>
        <a:xfrm>
          <a:off x="6972300" y="1337497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148317</xdr:rowOff>
    </xdr:from>
    <xdr:to>
      <xdr:col>55</xdr:col>
      <xdr:colOff>50800</xdr:colOff>
      <xdr:row>78</xdr:row>
      <xdr:rowOff>78467</xdr:rowOff>
    </xdr:to>
    <xdr:sp macro="" textlink="">
      <xdr:nvSpPr>
        <xdr:cNvPr id="420" name="楕円 419"/>
        <xdr:cNvSpPr/>
      </xdr:nvSpPr>
      <xdr:spPr>
        <a:xfrm>
          <a:off x="10426700" y="133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126744</xdr:rowOff>
    </xdr:from>
    <xdr:ext cx="469744" cy="259045"/>
    <xdr:sp macro="" textlink="">
      <xdr:nvSpPr>
        <xdr:cNvPr id="421" name="商工費該当値テキスト"/>
        <xdr:cNvSpPr txBox="1"/>
      </xdr:nvSpPr>
      <xdr:spPr>
        <a:xfrm>
          <a:off x="10528300" y="1332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146869</xdr:rowOff>
    </xdr:from>
    <xdr:to>
      <xdr:col>50</xdr:col>
      <xdr:colOff>165100</xdr:colOff>
      <xdr:row>78</xdr:row>
      <xdr:rowOff>77019</xdr:rowOff>
    </xdr:to>
    <xdr:sp macro="" textlink="">
      <xdr:nvSpPr>
        <xdr:cNvPr id="422" name="楕円 421"/>
        <xdr:cNvSpPr/>
      </xdr:nvSpPr>
      <xdr:spPr>
        <a:xfrm>
          <a:off x="9588500" y="133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68146</xdr:rowOff>
    </xdr:from>
    <xdr:ext cx="469744" cy="259045"/>
    <xdr:sp macro="" textlink="">
      <xdr:nvSpPr>
        <xdr:cNvPr id="423" name="テキスト ボックス 422"/>
        <xdr:cNvSpPr txBox="1"/>
      </xdr:nvSpPr>
      <xdr:spPr>
        <a:xfrm>
          <a:off x="9404428" y="1344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139001</xdr:rowOff>
    </xdr:from>
    <xdr:to>
      <xdr:col>46</xdr:col>
      <xdr:colOff>38100</xdr:colOff>
      <xdr:row>78</xdr:row>
      <xdr:rowOff>69151</xdr:rowOff>
    </xdr:to>
    <xdr:sp macro="" textlink="">
      <xdr:nvSpPr>
        <xdr:cNvPr id="424" name="楕円 423"/>
        <xdr:cNvSpPr/>
      </xdr:nvSpPr>
      <xdr:spPr>
        <a:xfrm>
          <a:off x="8699500" y="133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60278</xdr:rowOff>
    </xdr:from>
    <xdr:ext cx="534377" cy="259045"/>
    <xdr:sp macro="" textlink="">
      <xdr:nvSpPr>
        <xdr:cNvPr id="425" name="テキスト ボックス 424"/>
        <xdr:cNvSpPr txBox="1"/>
      </xdr:nvSpPr>
      <xdr:spPr>
        <a:xfrm>
          <a:off x="8483111" y="134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126561</xdr:rowOff>
    </xdr:from>
    <xdr:to>
      <xdr:col>41</xdr:col>
      <xdr:colOff>101600</xdr:colOff>
      <xdr:row>78</xdr:row>
      <xdr:rowOff>56711</xdr:rowOff>
    </xdr:to>
    <xdr:sp macro="" textlink="">
      <xdr:nvSpPr>
        <xdr:cNvPr id="426" name="楕円 425"/>
        <xdr:cNvSpPr/>
      </xdr:nvSpPr>
      <xdr:spPr>
        <a:xfrm>
          <a:off x="7810500" y="133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47838</xdr:rowOff>
    </xdr:from>
    <xdr:ext cx="534377" cy="259045"/>
    <xdr:sp macro="" textlink="">
      <xdr:nvSpPr>
        <xdr:cNvPr id="427" name="テキスト ボックス 426"/>
        <xdr:cNvSpPr txBox="1"/>
      </xdr:nvSpPr>
      <xdr:spPr>
        <a:xfrm>
          <a:off x="7594111" y="134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122523</xdr:rowOff>
    </xdr:from>
    <xdr:to>
      <xdr:col>36</xdr:col>
      <xdr:colOff>165100</xdr:colOff>
      <xdr:row>78</xdr:row>
      <xdr:rowOff>52673</xdr:rowOff>
    </xdr:to>
    <xdr:sp macro="" textlink="">
      <xdr:nvSpPr>
        <xdr:cNvPr id="428" name="楕円 427"/>
        <xdr:cNvSpPr/>
      </xdr:nvSpPr>
      <xdr:spPr>
        <a:xfrm>
          <a:off x="6921500" y="133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69200</xdr:rowOff>
    </xdr:from>
    <xdr:ext cx="534377" cy="259045"/>
    <xdr:sp macro="" textlink="">
      <xdr:nvSpPr>
        <xdr:cNvPr id="429" name="テキスト ボックス 428"/>
        <xdr:cNvSpPr txBox="1"/>
      </xdr:nvSpPr>
      <xdr:spPr>
        <a:xfrm>
          <a:off x="6705111" y="130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80417</xdr:rowOff>
    </xdr:from>
    <xdr:to>
      <xdr:col>55</xdr:col>
      <xdr:colOff>0</xdr:colOff>
      <xdr:row>98</xdr:row>
      <xdr:rowOff>110751</xdr:rowOff>
    </xdr:to>
    <xdr:cxnSp macro="">
      <xdr:nvCxnSpPr>
        <xdr:cNvPr id="458" name="直線コネクタ 457"/>
        <xdr:cNvCxnSpPr/>
      </xdr:nvCxnSpPr>
      <xdr:spPr>
        <a:xfrm>
          <a:off x="9639300" y="16882517"/>
          <a:ext cx="8382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45498</xdr:rowOff>
    </xdr:from>
    <xdr:to>
      <xdr:col>50</xdr:col>
      <xdr:colOff>114300</xdr:colOff>
      <xdr:row>98</xdr:row>
      <xdr:rowOff>80417</xdr:rowOff>
    </xdr:to>
    <xdr:cxnSp macro="">
      <xdr:nvCxnSpPr>
        <xdr:cNvPr id="461" name="直線コネクタ 460"/>
        <xdr:cNvCxnSpPr/>
      </xdr:nvCxnSpPr>
      <xdr:spPr>
        <a:xfrm>
          <a:off x="8750300" y="1684759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117652</xdr:rowOff>
    </xdr:from>
    <xdr:to>
      <xdr:col>45</xdr:col>
      <xdr:colOff>177800</xdr:colOff>
      <xdr:row>98</xdr:row>
      <xdr:rowOff>45498</xdr:rowOff>
    </xdr:to>
    <xdr:cxnSp macro="">
      <xdr:nvCxnSpPr>
        <xdr:cNvPr id="464" name="直線コネクタ 463"/>
        <xdr:cNvCxnSpPr/>
      </xdr:nvCxnSpPr>
      <xdr:spPr>
        <a:xfrm>
          <a:off x="7861300" y="16748302"/>
          <a:ext cx="889000" cy="9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117652</xdr:rowOff>
    </xdr:from>
    <xdr:to>
      <xdr:col>41</xdr:col>
      <xdr:colOff>50800</xdr:colOff>
      <xdr:row>98</xdr:row>
      <xdr:rowOff>49281</xdr:rowOff>
    </xdr:to>
    <xdr:cxnSp macro="">
      <xdr:nvCxnSpPr>
        <xdr:cNvPr id="467" name="直線コネクタ 466"/>
        <xdr:cNvCxnSpPr/>
      </xdr:nvCxnSpPr>
      <xdr:spPr>
        <a:xfrm flipV="1">
          <a:off x="6972300" y="16748302"/>
          <a:ext cx="889000" cy="10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59951</xdr:rowOff>
    </xdr:from>
    <xdr:to>
      <xdr:col>55</xdr:col>
      <xdr:colOff>50800</xdr:colOff>
      <xdr:row>98</xdr:row>
      <xdr:rowOff>161551</xdr:rowOff>
    </xdr:to>
    <xdr:sp macro="" textlink="">
      <xdr:nvSpPr>
        <xdr:cNvPr id="477" name="楕円 476"/>
        <xdr:cNvSpPr/>
      </xdr:nvSpPr>
      <xdr:spPr>
        <a:xfrm>
          <a:off x="10426700" y="168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29617</xdr:rowOff>
    </xdr:from>
    <xdr:to>
      <xdr:col>50</xdr:col>
      <xdr:colOff>165100</xdr:colOff>
      <xdr:row>98</xdr:row>
      <xdr:rowOff>131217</xdr:rowOff>
    </xdr:to>
    <xdr:sp macro="" textlink="">
      <xdr:nvSpPr>
        <xdr:cNvPr id="479" name="楕円 478"/>
        <xdr:cNvSpPr/>
      </xdr:nvSpPr>
      <xdr:spPr>
        <a:xfrm>
          <a:off x="9588500" y="168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122344</xdr:rowOff>
    </xdr:from>
    <xdr:ext cx="534377" cy="259045"/>
    <xdr:sp macro="" textlink="">
      <xdr:nvSpPr>
        <xdr:cNvPr id="480" name="テキスト ボックス 479"/>
        <xdr:cNvSpPr txBox="1"/>
      </xdr:nvSpPr>
      <xdr:spPr>
        <a:xfrm>
          <a:off x="9372111" y="16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166148</xdr:rowOff>
    </xdr:from>
    <xdr:to>
      <xdr:col>46</xdr:col>
      <xdr:colOff>38100</xdr:colOff>
      <xdr:row>98</xdr:row>
      <xdr:rowOff>96298</xdr:rowOff>
    </xdr:to>
    <xdr:sp macro="" textlink="">
      <xdr:nvSpPr>
        <xdr:cNvPr id="481" name="楕円 480"/>
        <xdr:cNvSpPr/>
      </xdr:nvSpPr>
      <xdr:spPr>
        <a:xfrm>
          <a:off x="8699500" y="167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112825</xdr:rowOff>
    </xdr:from>
    <xdr:ext cx="534377" cy="259045"/>
    <xdr:sp macro="" textlink="">
      <xdr:nvSpPr>
        <xdr:cNvPr id="482" name="テキスト ボックス 481"/>
        <xdr:cNvSpPr txBox="1"/>
      </xdr:nvSpPr>
      <xdr:spPr>
        <a:xfrm>
          <a:off x="8483111" y="165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66852</xdr:rowOff>
    </xdr:from>
    <xdr:to>
      <xdr:col>41</xdr:col>
      <xdr:colOff>101600</xdr:colOff>
      <xdr:row>97</xdr:row>
      <xdr:rowOff>168452</xdr:rowOff>
    </xdr:to>
    <xdr:sp macro="" textlink="">
      <xdr:nvSpPr>
        <xdr:cNvPr id="483" name="楕円 482"/>
        <xdr:cNvSpPr/>
      </xdr:nvSpPr>
      <xdr:spPr>
        <a:xfrm>
          <a:off x="7810500" y="166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13529</xdr:rowOff>
    </xdr:from>
    <xdr:ext cx="534377" cy="259045"/>
    <xdr:sp macro="" textlink="">
      <xdr:nvSpPr>
        <xdr:cNvPr id="484" name="テキスト ボックス 483"/>
        <xdr:cNvSpPr txBox="1"/>
      </xdr:nvSpPr>
      <xdr:spPr>
        <a:xfrm>
          <a:off x="7594111" y="164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169931</xdr:rowOff>
    </xdr:from>
    <xdr:to>
      <xdr:col>36</xdr:col>
      <xdr:colOff>165100</xdr:colOff>
      <xdr:row>98</xdr:row>
      <xdr:rowOff>100081</xdr:rowOff>
    </xdr:to>
    <xdr:sp macro="" textlink="">
      <xdr:nvSpPr>
        <xdr:cNvPr id="485" name="楕円 484"/>
        <xdr:cNvSpPr/>
      </xdr:nvSpPr>
      <xdr:spPr>
        <a:xfrm>
          <a:off x="6921500" y="168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91208</xdr:rowOff>
    </xdr:from>
    <xdr:ext cx="534377" cy="259045"/>
    <xdr:sp macro="" textlink="">
      <xdr:nvSpPr>
        <xdr:cNvPr id="486" name="テキスト ボックス 485"/>
        <xdr:cNvSpPr txBox="1"/>
      </xdr:nvSpPr>
      <xdr:spPr>
        <a:xfrm>
          <a:off x="6705111" y="168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169601</xdr:rowOff>
    </xdr:from>
    <xdr:to>
      <xdr:col>85</xdr:col>
      <xdr:colOff>127000</xdr:colOff>
      <xdr:row>38</xdr:row>
      <xdr:rowOff>33721</xdr:rowOff>
    </xdr:to>
    <xdr:cxnSp macro="">
      <xdr:nvCxnSpPr>
        <xdr:cNvPr id="514" name="直線コネクタ 513"/>
        <xdr:cNvCxnSpPr/>
      </xdr:nvCxnSpPr>
      <xdr:spPr>
        <a:xfrm flipV="1">
          <a:off x="15481300" y="6513251"/>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33721</xdr:rowOff>
    </xdr:from>
    <xdr:to>
      <xdr:col>81</xdr:col>
      <xdr:colOff>50800</xdr:colOff>
      <xdr:row>38</xdr:row>
      <xdr:rowOff>96403</xdr:rowOff>
    </xdr:to>
    <xdr:cxnSp macro="">
      <xdr:nvCxnSpPr>
        <xdr:cNvPr id="517" name="直線コネクタ 516"/>
        <xdr:cNvCxnSpPr/>
      </xdr:nvCxnSpPr>
      <xdr:spPr>
        <a:xfrm flipV="1">
          <a:off x="14592300" y="6548821"/>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167635</xdr:rowOff>
    </xdr:from>
    <xdr:to>
      <xdr:col>76</xdr:col>
      <xdr:colOff>114300</xdr:colOff>
      <xdr:row>38</xdr:row>
      <xdr:rowOff>96403</xdr:rowOff>
    </xdr:to>
    <xdr:cxnSp macro="">
      <xdr:nvCxnSpPr>
        <xdr:cNvPr id="520" name="直線コネクタ 519"/>
        <xdr:cNvCxnSpPr/>
      </xdr:nvCxnSpPr>
      <xdr:spPr>
        <a:xfrm>
          <a:off x="13703300" y="6511285"/>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167635</xdr:rowOff>
    </xdr:from>
    <xdr:to>
      <xdr:col>71</xdr:col>
      <xdr:colOff>177800</xdr:colOff>
      <xdr:row>38</xdr:row>
      <xdr:rowOff>51049</xdr:rowOff>
    </xdr:to>
    <xdr:cxnSp macro="">
      <xdr:nvCxnSpPr>
        <xdr:cNvPr id="523" name="直線コネクタ 522"/>
        <xdr:cNvCxnSpPr/>
      </xdr:nvCxnSpPr>
      <xdr:spPr>
        <a:xfrm flipV="1">
          <a:off x="12814300" y="651128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118801</xdr:rowOff>
    </xdr:from>
    <xdr:to>
      <xdr:col>85</xdr:col>
      <xdr:colOff>177800</xdr:colOff>
      <xdr:row>38</xdr:row>
      <xdr:rowOff>48951</xdr:rowOff>
    </xdr:to>
    <xdr:sp macro="" textlink="">
      <xdr:nvSpPr>
        <xdr:cNvPr id="533" name="楕円 532"/>
        <xdr:cNvSpPr/>
      </xdr:nvSpPr>
      <xdr:spPr>
        <a:xfrm>
          <a:off x="162687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97228</xdr:rowOff>
    </xdr:from>
    <xdr:ext cx="534377" cy="259045"/>
    <xdr:sp macro="" textlink="">
      <xdr:nvSpPr>
        <xdr:cNvPr id="534" name="消防費該当値テキスト"/>
        <xdr:cNvSpPr txBox="1"/>
      </xdr:nvSpPr>
      <xdr:spPr>
        <a:xfrm>
          <a:off x="16370300" y="64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154371</xdr:rowOff>
    </xdr:from>
    <xdr:to>
      <xdr:col>81</xdr:col>
      <xdr:colOff>101600</xdr:colOff>
      <xdr:row>38</xdr:row>
      <xdr:rowOff>84521</xdr:rowOff>
    </xdr:to>
    <xdr:sp macro="" textlink="">
      <xdr:nvSpPr>
        <xdr:cNvPr id="535" name="楕円 534"/>
        <xdr:cNvSpPr/>
      </xdr:nvSpPr>
      <xdr:spPr>
        <a:xfrm>
          <a:off x="154305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75648</xdr:rowOff>
    </xdr:from>
    <xdr:ext cx="534377" cy="259045"/>
    <xdr:sp macro="" textlink="">
      <xdr:nvSpPr>
        <xdr:cNvPr id="536" name="テキスト ボックス 535"/>
        <xdr:cNvSpPr txBox="1"/>
      </xdr:nvSpPr>
      <xdr:spPr>
        <a:xfrm>
          <a:off x="15214111" y="65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45603</xdr:rowOff>
    </xdr:from>
    <xdr:to>
      <xdr:col>76</xdr:col>
      <xdr:colOff>165100</xdr:colOff>
      <xdr:row>38</xdr:row>
      <xdr:rowOff>147203</xdr:rowOff>
    </xdr:to>
    <xdr:sp macro="" textlink="">
      <xdr:nvSpPr>
        <xdr:cNvPr id="537" name="楕円 536"/>
        <xdr:cNvSpPr/>
      </xdr:nvSpPr>
      <xdr:spPr>
        <a:xfrm>
          <a:off x="14541500" y="65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138330</xdr:rowOff>
    </xdr:from>
    <xdr:ext cx="534377" cy="259045"/>
    <xdr:sp macro="" textlink="">
      <xdr:nvSpPr>
        <xdr:cNvPr id="538" name="テキスト ボックス 537"/>
        <xdr:cNvSpPr txBox="1"/>
      </xdr:nvSpPr>
      <xdr:spPr>
        <a:xfrm>
          <a:off x="14325111" y="66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116835</xdr:rowOff>
    </xdr:from>
    <xdr:to>
      <xdr:col>72</xdr:col>
      <xdr:colOff>38100</xdr:colOff>
      <xdr:row>38</xdr:row>
      <xdr:rowOff>46985</xdr:rowOff>
    </xdr:to>
    <xdr:sp macro="" textlink="">
      <xdr:nvSpPr>
        <xdr:cNvPr id="539" name="楕円 538"/>
        <xdr:cNvSpPr/>
      </xdr:nvSpPr>
      <xdr:spPr>
        <a:xfrm>
          <a:off x="13652500" y="64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38112</xdr:rowOff>
    </xdr:from>
    <xdr:ext cx="534377" cy="259045"/>
    <xdr:sp macro="" textlink="">
      <xdr:nvSpPr>
        <xdr:cNvPr id="540" name="テキスト ボックス 539"/>
        <xdr:cNvSpPr txBox="1"/>
      </xdr:nvSpPr>
      <xdr:spPr>
        <a:xfrm>
          <a:off x="1343611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xdr:rowOff>
    </xdr:from>
    <xdr:to>
      <xdr:col>67</xdr:col>
      <xdr:colOff>101600</xdr:colOff>
      <xdr:row>38</xdr:row>
      <xdr:rowOff>101849</xdr:rowOff>
    </xdr:to>
    <xdr:sp macro="" textlink="">
      <xdr:nvSpPr>
        <xdr:cNvPr id="541" name="楕円 540"/>
        <xdr:cNvSpPr/>
      </xdr:nvSpPr>
      <xdr:spPr>
        <a:xfrm>
          <a:off x="12763500" y="65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92976</xdr:rowOff>
    </xdr:from>
    <xdr:ext cx="534377" cy="259045"/>
    <xdr:sp macro="" textlink="">
      <xdr:nvSpPr>
        <xdr:cNvPr id="542" name="テキスト ボックス 541"/>
        <xdr:cNvSpPr txBox="1"/>
      </xdr:nvSpPr>
      <xdr:spPr>
        <a:xfrm>
          <a:off x="12547111" y="66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123348</xdr:rowOff>
    </xdr:from>
    <xdr:to>
      <xdr:col>85</xdr:col>
      <xdr:colOff>127000</xdr:colOff>
      <xdr:row>58</xdr:row>
      <xdr:rowOff>100092</xdr:rowOff>
    </xdr:to>
    <xdr:cxnSp macro="">
      <xdr:nvCxnSpPr>
        <xdr:cNvPr id="570" name="直線コネクタ 569"/>
        <xdr:cNvCxnSpPr/>
      </xdr:nvCxnSpPr>
      <xdr:spPr>
        <a:xfrm flipV="1">
          <a:off x="15481300" y="9895998"/>
          <a:ext cx="838200" cy="1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70632</xdr:rowOff>
    </xdr:from>
    <xdr:to>
      <xdr:col>81</xdr:col>
      <xdr:colOff>50800</xdr:colOff>
      <xdr:row>58</xdr:row>
      <xdr:rowOff>100092</xdr:rowOff>
    </xdr:to>
    <xdr:cxnSp macro="">
      <xdr:nvCxnSpPr>
        <xdr:cNvPr id="573" name="直線コネクタ 572"/>
        <xdr:cNvCxnSpPr/>
      </xdr:nvCxnSpPr>
      <xdr:spPr>
        <a:xfrm>
          <a:off x="14592300" y="10014732"/>
          <a:ext cx="889000" cy="2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70632</xdr:rowOff>
    </xdr:from>
    <xdr:to>
      <xdr:col>76</xdr:col>
      <xdr:colOff>114300</xdr:colOff>
      <xdr:row>58</xdr:row>
      <xdr:rowOff>143906</xdr:rowOff>
    </xdr:to>
    <xdr:cxnSp macro="">
      <xdr:nvCxnSpPr>
        <xdr:cNvPr id="576" name="直線コネクタ 575"/>
        <xdr:cNvCxnSpPr/>
      </xdr:nvCxnSpPr>
      <xdr:spPr>
        <a:xfrm flipV="1">
          <a:off x="13703300" y="10014732"/>
          <a:ext cx="889000" cy="7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137185</xdr:rowOff>
    </xdr:from>
    <xdr:to>
      <xdr:col>71</xdr:col>
      <xdr:colOff>177800</xdr:colOff>
      <xdr:row>58</xdr:row>
      <xdr:rowOff>143906</xdr:rowOff>
    </xdr:to>
    <xdr:cxnSp macro="">
      <xdr:nvCxnSpPr>
        <xdr:cNvPr id="579" name="直線コネクタ 578"/>
        <xdr:cNvCxnSpPr/>
      </xdr:nvCxnSpPr>
      <xdr:spPr>
        <a:xfrm>
          <a:off x="12814300" y="10081285"/>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72548</xdr:rowOff>
    </xdr:from>
    <xdr:to>
      <xdr:col>85</xdr:col>
      <xdr:colOff>177800</xdr:colOff>
      <xdr:row>58</xdr:row>
      <xdr:rowOff>2698</xdr:rowOff>
    </xdr:to>
    <xdr:sp macro="" textlink="">
      <xdr:nvSpPr>
        <xdr:cNvPr id="589" name="楕円 588"/>
        <xdr:cNvSpPr/>
      </xdr:nvSpPr>
      <xdr:spPr>
        <a:xfrm>
          <a:off x="16268700" y="98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50975</xdr:rowOff>
    </xdr:from>
    <xdr:ext cx="534377" cy="259045"/>
    <xdr:sp macro="" textlink="">
      <xdr:nvSpPr>
        <xdr:cNvPr id="590" name="教育費該当値テキスト"/>
        <xdr:cNvSpPr txBox="1"/>
      </xdr:nvSpPr>
      <xdr:spPr>
        <a:xfrm>
          <a:off x="16370300" y="98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49292</xdr:rowOff>
    </xdr:from>
    <xdr:to>
      <xdr:col>81</xdr:col>
      <xdr:colOff>101600</xdr:colOff>
      <xdr:row>58</xdr:row>
      <xdr:rowOff>150892</xdr:rowOff>
    </xdr:to>
    <xdr:sp macro="" textlink="">
      <xdr:nvSpPr>
        <xdr:cNvPr id="591" name="楕円 590"/>
        <xdr:cNvSpPr/>
      </xdr:nvSpPr>
      <xdr:spPr>
        <a:xfrm>
          <a:off x="15430500" y="99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142019</xdr:rowOff>
    </xdr:from>
    <xdr:ext cx="534377" cy="259045"/>
    <xdr:sp macro="" textlink="">
      <xdr:nvSpPr>
        <xdr:cNvPr id="592" name="テキスト ボックス 591"/>
        <xdr:cNvSpPr txBox="1"/>
      </xdr:nvSpPr>
      <xdr:spPr>
        <a:xfrm>
          <a:off x="15214111" y="100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19832</xdr:rowOff>
    </xdr:from>
    <xdr:to>
      <xdr:col>76</xdr:col>
      <xdr:colOff>165100</xdr:colOff>
      <xdr:row>58</xdr:row>
      <xdr:rowOff>121432</xdr:rowOff>
    </xdr:to>
    <xdr:sp macro="" textlink="">
      <xdr:nvSpPr>
        <xdr:cNvPr id="593" name="楕円 592"/>
        <xdr:cNvSpPr/>
      </xdr:nvSpPr>
      <xdr:spPr>
        <a:xfrm>
          <a:off x="14541500" y="99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112559</xdr:rowOff>
    </xdr:from>
    <xdr:ext cx="534377" cy="259045"/>
    <xdr:sp macro="" textlink="">
      <xdr:nvSpPr>
        <xdr:cNvPr id="594" name="テキスト ボックス 593"/>
        <xdr:cNvSpPr txBox="1"/>
      </xdr:nvSpPr>
      <xdr:spPr>
        <a:xfrm>
          <a:off x="14325111" y="100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93106</xdr:rowOff>
    </xdr:from>
    <xdr:to>
      <xdr:col>72</xdr:col>
      <xdr:colOff>38100</xdr:colOff>
      <xdr:row>59</xdr:row>
      <xdr:rowOff>23256</xdr:rowOff>
    </xdr:to>
    <xdr:sp macro="" textlink="">
      <xdr:nvSpPr>
        <xdr:cNvPr id="595" name="楕円 594"/>
        <xdr:cNvSpPr/>
      </xdr:nvSpPr>
      <xdr:spPr>
        <a:xfrm>
          <a:off x="13652500" y="100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14383</xdr:rowOff>
    </xdr:from>
    <xdr:ext cx="534377" cy="259045"/>
    <xdr:sp macro="" textlink="">
      <xdr:nvSpPr>
        <xdr:cNvPr id="596" name="テキスト ボックス 595"/>
        <xdr:cNvSpPr txBox="1"/>
      </xdr:nvSpPr>
      <xdr:spPr>
        <a:xfrm>
          <a:off x="13436111" y="101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86385</xdr:rowOff>
    </xdr:from>
    <xdr:to>
      <xdr:col>67</xdr:col>
      <xdr:colOff>101600</xdr:colOff>
      <xdr:row>59</xdr:row>
      <xdr:rowOff>16535</xdr:rowOff>
    </xdr:to>
    <xdr:sp macro="" textlink="">
      <xdr:nvSpPr>
        <xdr:cNvPr id="597" name="楕円 596"/>
        <xdr:cNvSpPr/>
      </xdr:nvSpPr>
      <xdr:spPr>
        <a:xfrm>
          <a:off x="12763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7662</xdr:rowOff>
    </xdr:from>
    <xdr:ext cx="534377" cy="259045"/>
    <xdr:sp macro="" textlink="">
      <xdr:nvSpPr>
        <xdr:cNvPr id="598" name="テキスト ボックス 597"/>
        <xdr:cNvSpPr txBox="1"/>
      </xdr:nvSpPr>
      <xdr:spPr>
        <a:xfrm>
          <a:off x="12547111" y="101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20904</xdr:rowOff>
    </xdr:from>
    <xdr:to>
      <xdr:col>85</xdr:col>
      <xdr:colOff>127000</xdr:colOff>
      <xdr:row>79</xdr:row>
      <xdr:rowOff>35750</xdr:rowOff>
    </xdr:to>
    <xdr:cxnSp macro="">
      <xdr:nvCxnSpPr>
        <xdr:cNvPr id="627" name="直線コネクタ 626"/>
        <xdr:cNvCxnSpPr/>
      </xdr:nvCxnSpPr>
      <xdr:spPr>
        <a:xfrm>
          <a:off x="15481300" y="13565454"/>
          <a:ext cx="8382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20904</xdr:rowOff>
    </xdr:from>
    <xdr:to>
      <xdr:col>81</xdr:col>
      <xdr:colOff>50800</xdr:colOff>
      <xdr:row>79</xdr:row>
      <xdr:rowOff>44438</xdr:rowOff>
    </xdr:to>
    <xdr:cxnSp macro="">
      <xdr:nvCxnSpPr>
        <xdr:cNvPr id="630" name="直線コネクタ 629"/>
        <xdr:cNvCxnSpPr/>
      </xdr:nvCxnSpPr>
      <xdr:spPr>
        <a:xfrm flipV="1">
          <a:off x="14592300" y="13565454"/>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44438</xdr:rowOff>
    </xdr:from>
    <xdr:to>
      <xdr:col>76</xdr:col>
      <xdr:colOff>114300</xdr:colOff>
      <xdr:row>79</xdr:row>
      <xdr:rowOff>44450</xdr:rowOff>
    </xdr:to>
    <xdr:cxnSp macro="">
      <xdr:nvCxnSpPr>
        <xdr:cNvPr id="633" name="直線コネクタ 632"/>
        <xdr:cNvCxnSpPr/>
      </xdr:nvCxnSpPr>
      <xdr:spPr>
        <a:xfrm flipV="1">
          <a:off x="13703300" y="13588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156400</xdr:rowOff>
    </xdr:from>
    <xdr:to>
      <xdr:col>85</xdr:col>
      <xdr:colOff>177800</xdr:colOff>
      <xdr:row>79</xdr:row>
      <xdr:rowOff>86550</xdr:rowOff>
    </xdr:to>
    <xdr:sp macro="" textlink="">
      <xdr:nvSpPr>
        <xdr:cNvPr id="646" name="楕円 645"/>
        <xdr:cNvSpPr/>
      </xdr:nvSpPr>
      <xdr:spPr>
        <a:xfrm>
          <a:off x="16268700" y="135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141554</xdr:rowOff>
    </xdr:from>
    <xdr:to>
      <xdr:col>81</xdr:col>
      <xdr:colOff>101600</xdr:colOff>
      <xdr:row>79</xdr:row>
      <xdr:rowOff>71704</xdr:rowOff>
    </xdr:to>
    <xdr:sp macro="" textlink="">
      <xdr:nvSpPr>
        <xdr:cNvPr id="648" name="楕円 647"/>
        <xdr:cNvSpPr/>
      </xdr:nvSpPr>
      <xdr:spPr>
        <a:xfrm>
          <a:off x="15430500" y="13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88231</xdr:rowOff>
    </xdr:from>
    <xdr:ext cx="469744" cy="259045"/>
    <xdr:sp macro="" textlink="">
      <xdr:nvSpPr>
        <xdr:cNvPr id="649" name="テキスト ボックス 648"/>
        <xdr:cNvSpPr txBox="1"/>
      </xdr:nvSpPr>
      <xdr:spPr>
        <a:xfrm>
          <a:off x="15246428" y="132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165088</xdr:rowOff>
    </xdr:from>
    <xdr:to>
      <xdr:col>76</xdr:col>
      <xdr:colOff>165100</xdr:colOff>
      <xdr:row>79</xdr:row>
      <xdr:rowOff>95238</xdr:rowOff>
    </xdr:to>
    <xdr:sp macro="" textlink="">
      <xdr:nvSpPr>
        <xdr:cNvPr id="650" name="楕円 649"/>
        <xdr:cNvSpPr/>
      </xdr:nvSpPr>
      <xdr:spPr>
        <a:xfrm>
          <a:off x="14541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86365</xdr:rowOff>
    </xdr:from>
    <xdr:ext cx="249299" cy="259045"/>
    <xdr:sp macro="" textlink="">
      <xdr:nvSpPr>
        <xdr:cNvPr id="651" name="テキスト ボックス 650"/>
        <xdr:cNvSpPr txBox="1"/>
      </xdr:nvSpPr>
      <xdr:spPr>
        <a:xfrm>
          <a:off x="14467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137838</xdr:rowOff>
    </xdr:from>
    <xdr:to>
      <xdr:col>85</xdr:col>
      <xdr:colOff>127000</xdr:colOff>
      <xdr:row>96</xdr:row>
      <xdr:rowOff>153970</xdr:rowOff>
    </xdr:to>
    <xdr:cxnSp macro="">
      <xdr:nvCxnSpPr>
        <xdr:cNvPr id="686" name="直線コネクタ 685"/>
        <xdr:cNvCxnSpPr/>
      </xdr:nvCxnSpPr>
      <xdr:spPr>
        <a:xfrm flipV="1">
          <a:off x="15481300" y="16597038"/>
          <a:ext cx="8382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153970</xdr:rowOff>
    </xdr:from>
    <xdr:to>
      <xdr:col>81</xdr:col>
      <xdr:colOff>50800</xdr:colOff>
      <xdr:row>97</xdr:row>
      <xdr:rowOff>18509</xdr:rowOff>
    </xdr:to>
    <xdr:cxnSp macro="">
      <xdr:nvCxnSpPr>
        <xdr:cNvPr id="689" name="直線コネクタ 688"/>
        <xdr:cNvCxnSpPr/>
      </xdr:nvCxnSpPr>
      <xdr:spPr>
        <a:xfrm flipV="1">
          <a:off x="14592300" y="1661317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18509</xdr:rowOff>
    </xdr:from>
    <xdr:to>
      <xdr:col>76</xdr:col>
      <xdr:colOff>114300</xdr:colOff>
      <xdr:row>97</xdr:row>
      <xdr:rowOff>52065</xdr:rowOff>
    </xdr:to>
    <xdr:cxnSp macro="">
      <xdr:nvCxnSpPr>
        <xdr:cNvPr id="692" name="直線コネクタ 691"/>
        <xdr:cNvCxnSpPr/>
      </xdr:nvCxnSpPr>
      <xdr:spPr>
        <a:xfrm flipV="1">
          <a:off x="13703300" y="16649159"/>
          <a:ext cx="8890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42709</xdr:rowOff>
    </xdr:from>
    <xdr:to>
      <xdr:col>71</xdr:col>
      <xdr:colOff>177800</xdr:colOff>
      <xdr:row>97</xdr:row>
      <xdr:rowOff>52065</xdr:rowOff>
    </xdr:to>
    <xdr:cxnSp macro="">
      <xdr:nvCxnSpPr>
        <xdr:cNvPr id="695" name="直線コネクタ 694"/>
        <xdr:cNvCxnSpPr/>
      </xdr:nvCxnSpPr>
      <xdr:spPr>
        <a:xfrm>
          <a:off x="12814300" y="16673359"/>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87038</xdr:rowOff>
    </xdr:from>
    <xdr:to>
      <xdr:col>85</xdr:col>
      <xdr:colOff>177800</xdr:colOff>
      <xdr:row>97</xdr:row>
      <xdr:rowOff>17188</xdr:rowOff>
    </xdr:to>
    <xdr:sp macro="" textlink="">
      <xdr:nvSpPr>
        <xdr:cNvPr id="705" name="楕円 704"/>
        <xdr:cNvSpPr/>
      </xdr:nvSpPr>
      <xdr:spPr>
        <a:xfrm>
          <a:off x="16268700" y="165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65465</xdr:rowOff>
    </xdr:from>
    <xdr:ext cx="534377" cy="259045"/>
    <xdr:sp macro="" textlink="">
      <xdr:nvSpPr>
        <xdr:cNvPr id="706" name="公債費該当値テキスト"/>
        <xdr:cNvSpPr txBox="1"/>
      </xdr:nvSpPr>
      <xdr:spPr>
        <a:xfrm>
          <a:off x="16370300" y="165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103170</xdr:rowOff>
    </xdr:from>
    <xdr:to>
      <xdr:col>81</xdr:col>
      <xdr:colOff>101600</xdr:colOff>
      <xdr:row>97</xdr:row>
      <xdr:rowOff>33320</xdr:rowOff>
    </xdr:to>
    <xdr:sp macro="" textlink="">
      <xdr:nvSpPr>
        <xdr:cNvPr id="707" name="楕円 706"/>
        <xdr:cNvSpPr/>
      </xdr:nvSpPr>
      <xdr:spPr>
        <a:xfrm>
          <a:off x="15430500" y="165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24447</xdr:rowOff>
    </xdr:from>
    <xdr:ext cx="534377" cy="259045"/>
    <xdr:sp macro="" textlink="">
      <xdr:nvSpPr>
        <xdr:cNvPr id="708" name="テキスト ボックス 707"/>
        <xdr:cNvSpPr txBox="1"/>
      </xdr:nvSpPr>
      <xdr:spPr>
        <a:xfrm>
          <a:off x="15214111" y="166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139159</xdr:rowOff>
    </xdr:from>
    <xdr:to>
      <xdr:col>76</xdr:col>
      <xdr:colOff>165100</xdr:colOff>
      <xdr:row>97</xdr:row>
      <xdr:rowOff>69309</xdr:rowOff>
    </xdr:to>
    <xdr:sp macro="" textlink="">
      <xdr:nvSpPr>
        <xdr:cNvPr id="709" name="楕円 708"/>
        <xdr:cNvSpPr/>
      </xdr:nvSpPr>
      <xdr:spPr>
        <a:xfrm>
          <a:off x="14541500" y="165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60436</xdr:rowOff>
    </xdr:from>
    <xdr:ext cx="534377" cy="259045"/>
    <xdr:sp macro="" textlink="">
      <xdr:nvSpPr>
        <xdr:cNvPr id="710" name="テキスト ボックス 709"/>
        <xdr:cNvSpPr txBox="1"/>
      </xdr:nvSpPr>
      <xdr:spPr>
        <a:xfrm>
          <a:off x="14325111" y="166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1265</xdr:rowOff>
    </xdr:from>
    <xdr:to>
      <xdr:col>72</xdr:col>
      <xdr:colOff>38100</xdr:colOff>
      <xdr:row>97</xdr:row>
      <xdr:rowOff>102865</xdr:rowOff>
    </xdr:to>
    <xdr:sp macro="" textlink="">
      <xdr:nvSpPr>
        <xdr:cNvPr id="711" name="楕円 710"/>
        <xdr:cNvSpPr/>
      </xdr:nvSpPr>
      <xdr:spPr>
        <a:xfrm>
          <a:off x="13652500" y="166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93992</xdr:rowOff>
    </xdr:from>
    <xdr:ext cx="534377" cy="259045"/>
    <xdr:sp macro="" textlink="">
      <xdr:nvSpPr>
        <xdr:cNvPr id="712" name="テキスト ボックス 711"/>
        <xdr:cNvSpPr txBox="1"/>
      </xdr:nvSpPr>
      <xdr:spPr>
        <a:xfrm>
          <a:off x="13436111" y="167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163359</xdr:rowOff>
    </xdr:from>
    <xdr:to>
      <xdr:col>67</xdr:col>
      <xdr:colOff>101600</xdr:colOff>
      <xdr:row>97</xdr:row>
      <xdr:rowOff>93509</xdr:rowOff>
    </xdr:to>
    <xdr:sp macro="" textlink="">
      <xdr:nvSpPr>
        <xdr:cNvPr id="713" name="楕円 712"/>
        <xdr:cNvSpPr/>
      </xdr:nvSpPr>
      <xdr:spPr>
        <a:xfrm>
          <a:off x="12763500" y="166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84636</xdr:rowOff>
    </xdr:from>
    <xdr:ext cx="534377" cy="259045"/>
    <xdr:sp macro="" textlink="">
      <xdr:nvSpPr>
        <xdr:cNvPr id="714" name="テキスト ボックス 713"/>
        <xdr:cNvSpPr txBox="1"/>
      </xdr:nvSpPr>
      <xdr:spPr>
        <a:xfrm>
          <a:off x="12547111" y="167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118,776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円となっており、一番大きな割合を占めている。類似団体平均と比較すると低いものの前年度から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1,161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円増となっており、これは、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介護施設等整備事業費への補助をおこなったことなどが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51,576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円の減とほぼ横ばいとなっているが、平成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年度からの推移を見ると増傾向にある。しかし、近年の増加はふるさと納税の増加による費用の増加が主な要因であるため、憂慮すべきものではないと考える。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29,114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類似団体平均と比較すると低い水準を保っているものの、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988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円増と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増加傾向にある。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これは、防災公園街区整備などの大規模な事業に伴い借り入れた市債の元金償還が開始したことによるものである。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教育</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42,323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9,724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これは楽田小学校の整備や空調設備の更新等の事業を実施したためである。大幅な増となったが、類似団体平均より低い値を維持している。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・衛生費は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28,521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1,016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％増となっている。これは都市美化センター営繕工事の実施等によるものである。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類似団体平均と比較すると低い水準を保っている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ふるさと納税の件数増加やと畜場跡地の売却等で昨年度より歳入が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億円増加したことにより、実質収支額が増加。加えて、大きな災害等がなかったことから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財政調整基金の積立額が取崩し額を上回ったことにより、実質単年度収支も増加した。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今後も景気変動や災害発生対応に備え、標準財政規模比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％程度（約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億円）を常時確保できるよう、適切な財源の確保及び歳出の精査に努める。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21.66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19.56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ポイントの減少となった。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会計毎に見ると、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一般会計の黒字割合は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、地方交付税の増加やと畜場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跡地の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売払い収入等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が挙げられる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一方、介護保険特別会計は高齢化による保険給付費の増加などにより黒字割合が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％へと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0.85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加えて、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国民健康保険特別会計で</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黒字割合が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0.83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％へと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国保改革により財政運営が大きく変わったことで、前期高齢者のための交付金が減少したことなどが挙げられる。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た、近年では、歳出予算の不用額を積極的に減額補正しており、黒字が過大になりすぎないようにしている。今後も大規模事業の予定があることを踏まえ、事業の検証や精査などコスト削減を図り、健全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25711005</v>
      </c>
      <c r="BO4" s="430"/>
      <c r="BP4" s="430"/>
      <c r="BQ4" s="430"/>
      <c r="BR4" s="430"/>
      <c r="BS4" s="430"/>
      <c r="BT4" s="430"/>
      <c r="BU4" s="431"/>
      <c r="BV4" s="429">
        <v>25163596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7.1</v>
      </c>
      <c r="CU4" s="436"/>
      <c r="CV4" s="436"/>
      <c r="CW4" s="436"/>
      <c r="CX4" s="436"/>
      <c r="CY4" s="436"/>
      <c r="CZ4" s="436"/>
      <c r="DA4" s="437"/>
      <c r="DB4" s="435">
        <v>5.9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24351478</v>
      </c>
      <c r="BO5" s="467"/>
      <c r="BP5" s="467"/>
      <c r="BQ5" s="467"/>
      <c r="BR5" s="467"/>
      <c r="BS5" s="467"/>
      <c r="BT5" s="467"/>
      <c r="BU5" s="468"/>
      <c r="BV5" s="466">
        <v>24193818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92.9</v>
      </c>
      <c r="CU5" s="464"/>
      <c r="CV5" s="464"/>
      <c r="CW5" s="464"/>
      <c r="CX5" s="464"/>
      <c r="CY5" s="464"/>
      <c r="CZ5" s="464"/>
      <c r="DA5" s="465"/>
      <c r="DB5" s="463">
        <v>93.3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1359527</v>
      </c>
      <c r="BO6" s="467"/>
      <c r="BP6" s="467"/>
      <c r="BQ6" s="467"/>
      <c r="BR6" s="467"/>
      <c r="BS6" s="467"/>
      <c r="BT6" s="467"/>
      <c r="BU6" s="468"/>
      <c r="BV6" s="466">
        <v>969778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99.6</v>
      </c>
      <c r="CU6" s="504"/>
      <c r="CV6" s="504"/>
      <c r="CW6" s="504"/>
      <c r="CX6" s="504"/>
      <c r="CY6" s="504"/>
      <c r="CZ6" s="504"/>
      <c r="DA6" s="505"/>
      <c r="DB6" s="503">
        <v>99.2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306956</v>
      </c>
      <c r="BO7" s="467"/>
      <c r="BP7" s="467"/>
      <c r="BQ7" s="467"/>
      <c r="BR7" s="467"/>
      <c r="BS7" s="467"/>
      <c r="BT7" s="467"/>
      <c r="BU7" s="468"/>
      <c r="BV7" s="466">
        <v>120812</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14784712</v>
      </c>
      <c r="CU7" s="467"/>
      <c r="CV7" s="467"/>
      <c r="CW7" s="467"/>
      <c r="CX7" s="467"/>
      <c r="CY7" s="467"/>
      <c r="CZ7" s="467"/>
      <c r="DA7" s="468"/>
      <c r="DB7" s="466">
        <v>14446872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1052571</v>
      </c>
      <c r="BO8" s="467"/>
      <c r="BP8" s="467"/>
      <c r="BQ8" s="467"/>
      <c r="BR8" s="467"/>
      <c r="BS8" s="467"/>
      <c r="BT8" s="467"/>
      <c r="BU8" s="468"/>
      <c r="BV8" s="466">
        <v>848966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0.92</v>
      </c>
      <c r="CU8" s="507"/>
      <c r="CV8" s="507"/>
      <c r="CW8" s="507"/>
      <c r="CX8" s="507"/>
      <c r="CY8" s="507"/>
      <c r="CZ8" s="507"/>
      <c r="DA8" s="508"/>
      <c r="DB8" s="506">
        <v>0.92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74308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203605</v>
      </c>
      <c r="BO9" s="467"/>
      <c r="BP9" s="467"/>
      <c r="BQ9" s="467"/>
      <c r="BR9" s="467"/>
      <c r="BS9" s="467"/>
      <c r="BT9" s="467"/>
      <c r="BU9" s="468"/>
      <c r="BV9" s="466">
        <v>-286476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11.6</v>
      </c>
      <c r="CU9" s="464"/>
      <c r="CV9" s="464"/>
      <c r="CW9" s="464"/>
      <c r="CX9" s="464"/>
      <c r="CY9" s="464"/>
      <c r="CZ9" s="464"/>
      <c r="DA9" s="465"/>
      <c r="DB9" s="463">
        <v>11.4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75198</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833769</v>
      </c>
      <c r="BO10" s="467"/>
      <c r="BP10" s="467"/>
      <c r="BQ10" s="467"/>
      <c r="BR10" s="467"/>
      <c r="BS10" s="467"/>
      <c r="BT10" s="467"/>
      <c r="BU10" s="468"/>
      <c r="BV10" s="466">
        <v>1173306</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106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74175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745277</v>
      </c>
      <c r="BO12" s="467"/>
      <c r="BP12" s="467"/>
      <c r="BQ12" s="467"/>
      <c r="BR12" s="467"/>
      <c r="BS12" s="467"/>
      <c r="BT12" s="467"/>
      <c r="BU12" s="468"/>
      <c r="BV12" s="466">
        <v>991607</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71792</v>
      </c>
      <c r="S13" s="548"/>
      <c r="T13" s="548"/>
      <c r="U13" s="548"/>
      <c r="V13" s="549"/>
      <c r="W13" s="482" t="s">
        <v>141</v>
      </c>
      <c r="X13" s="483"/>
      <c r="Y13" s="483"/>
      <c r="Z13" s="483"/>
      <c r="AA13" s="483"/>
      <c r="AB13" s="473"/>
      <c r="AC13" s="517">
        <v>415</v>
      </c>
      <c r="AD13" s="518"/>
      <c r="AE13" s="518"/>
      <c r="AF13" s="518"/>
      <c r="AG13" s="557"/>
      <c r="AH13" s="517">
        <v>536</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292097</v>
      </c>
      <c r="BO13" s="467"/>
      <c r="BP13" s="467"/>
      <c r="BQ13" s="467"/>
      <c r="BR13" s="467"/>
      <c r="BS13" s="467"/>
      <c r="BT13" s="467"/>
      <c r="BU13" s="468"/>
      <c r="BV13" s="466">
        <v>-104777</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5</v>
      </c>
      <c r="CU13" s="464"/>
      <c r="CV13" s="464"/>
      <c r="CW13" s="464"/>
      <c r="CX13" s="464"/>
      <c r="CY13" s="464"/>
      <c r="CZ13" s="464"/>
      <c r="DA13" s="465"/>
      <c r="DB13" s="463">
        <v>4.7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74493</v>
      </c>
      <c r="S14" s="548"/>
      <c r="T14" s="548"/>
      <c r="U14" s="548"/>
      <c r="V14" s="549"/>
      <c r="W14" s="456"/>
      <c r="X14" s="457"/>
      <c r="Y14" s="457"/>
      <c r="Z14" s="457"/>
      <c r="AA14" s="457"/>
      <c r="AB14" s="446"/>
      <c r="AC14" s="550">
        <v>1.2</v>
      </c>
      <c r="AD14" s="551"/>
      <c r="AE14" s="551"/>
      <c r="AF14" s="551"/>
      <c r="AG14" s="552"/>
      <c r="AH14" s="550">
        <v>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3.3</v>
      </c>
      <c r="CU14" s="562"/>
      <c r="CV14" s="562"/>
      <c r="CW14" s="562"/>
      <c r="CX14" s="562"/>
      <c r="CY14" s="562"/>
      <c r="CZ14" s="562"/>
      <c r="DA14" s="563"/>
      <c r="DB14" s="561">
        <v>9.5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72335</v>
      </c>
      <c r="S15" s="548"/>
      <c r="T15" s="548"/>
      <c r="U15" s="548"/>
      <c r="V15" s="549"/>
      <c r="W15" s="482" t="s">
        <v>149</v>
      </c>
      <c r="X15" s="483"/>
      <c r="Y15" s="483"/>
      <c r="Z15" s="483"/>
      <c r="AA15" s="483"/>
      <c r="AB15" s="473"/>
      <c r="AC15" s="517">
        <v>12192</v>
      </c>
      <c r="AD15" s="518"/>
      <c r="AE15" s="518"/>
      <c r="AF15" s="518"/>
      <c r="AG15" s="557"/>
      <c r="AH15" s="517">
        <v>12541</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9950780</v>
      </c>
      <c r="BO15" s="430"/>
      <c r="BP15" s="430"/>
      <c r="BQ15" s="430"/>
      <c r="BR15" s="430"/>
      <c r="BS15" s="430"/>
      <c r="BT15" s="430"/>
      <c r="BU15" s="431"/>
      <c r="BV15" s="429">
        <v>9950991</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36</v>
      </c>
      <c r="AD16" s="551"/>
      <c r="AE16" s="551"/>
      <c r="AF16" s="551"/>
      <c r="AG16" s="552"/>
      <c r="AH16" s="550">
        <v>36.700000000000003</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10864811</v>
      </c>
      <c r="BO16" s="467"/>
      <c r="BP16" s="467"/>
      <c r="BQ16" s="467"/>
      <c r="BR16" s="467"/>
      <c r="BS16" s="467"/>
      <c r="BT16" s="467"/>
      <c r="BU16" s="468"/>
      <c r="BV16" s="466">
        <v>10782748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21235</v>
      </c>
      <c r="AD17" s="518"/>
      <c r="AE17" s="518"/>
      <c r="AF17" s="518"/>
      <c r="AG17" s="557"/>
      <c r="AH17" s="517">
        <v>21057</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12744778</v>
      </c>
      <c r="BO17" s="467"/>
      <c r="BP17" s="467"/>
      <c r="BQ17" s="467"/>
      <c r="BR17" s="467"/>
      <c r="BS17" s="467"/>
      <c r="BT17" s="467"/>
      <c r="BU17" s="468"/>
      <c r="BV17" s="466">
        <v>12753660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74.900000000000006</v>
      </c>
      <c r="M18" s="579"/>
      <c r="N18" s="579"/>
      <c r="O18" s="579"/>
      <c r="P18" s="579"/>
      <c r="Q18" s="579"/>
      <c r="R18" s="580"/>
      <c r="S18" s="580"/>
      <c r="T18" s="580"/>
      <c r="U18" s="580"/>
      <c r="V18" s="581"/>
      <c r="W18" s="484"/>
      <c r="X18" s="485"/>
      <c r="Y18" s="485"/>
      <c r="Z18" s="485"/>
      <c r="AA18" s="485"/>
      <c r="AB18" s="476"/>
      <c r="AC18" s="582">
        <v>62.7</v>
      </c>
      <c r="AD18" s="583"/>
      <c r="AE18" s="583"/>
      <c r="AF18" s="583"/>
      <c r="AG18" s="584"/>
      <c r="AH18" s="582">
        <v>61.7</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13877506</v>
      </c>
      <c r="BO18" s="467"/>
      <c r="BP18" s="467"/>
      <c r="BQ18" s="467"/>
      <c r="BR18" s="467"/>
      <c r="BS18" s="467"/>
      <c r="BT18" s="467"/>
      <c r="BU18" s="468"/>
      <c r="BV18" s="466">
        <v>13675597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992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18538962</v>
      </c>
      <c r="BO19" s="467"/>
      <c r="BP19" s="467"/>
      <c r="BQ19" s="467"/>
      <c r="BR19" s="467"/>
      <c r="BS19" s="467"/>
      <c r="BT19" s="467"/>
      <c r="BU19" s="468"/>
      <c r="BV19" s="466">
        <v>18445852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28269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19361286</v>
      </c>
      <c r="BO23" s="467"/>
      <c r="BP23" s="467"/>
      <c r="BQ23" s="467"/>
      <c r="BR23" s="467"/>
      <c r="BS23" s="467"/>
      <c r="BT23" s="467"/>
      <c r="BU23" s="468"/>
      <c r="BV23" s="466">
        <v>19665307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9640</v>
      </c>
      <c r="R24" s="518"/>
      <c r="S24" s="518"/>
      <c r="T24" s="518"/>
      <c r="U24" s="518"/>
      <c r="V24" s="557"/>
      <c r="W24" s="616"/>
      <c r="X24" s="604"/>
      <c r="Y24" s="605"/>
      <c r="Z24" s="516" t="s">
        <v>173</v>
      </c>
      <c r="AA24" s="496"/>
      <c r="AB24" s="496"/>
      <c r="AC24" s="496"/>
      <c r="AD24" s="496"/>
      <c r="AE24" s="496"/>
      <c r="AF24" s="496"/>
      <c r="AG24" s="497"/>
      <c r="AH24" s="517">
        <v>487</v>
      </c>
      <c r="AI24" s="518"/>
      <c r="AJ24" s="518"/>
      <c r="AK24" s="518"/>
      <c r="AL24" s="557"/>
      <c r="AM24" s="517">
        <v>1451747</v>
      </c>
      <c r="AN24" s="518"/>
      <c r="AO24" s="518"/>
      <c r="AP24" s="518"/>
      <c r="AQ24" s="518"/>
      <c r="AR24" s="557"/>
      <c r="AS24" s="517">
        <v>2981</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13191065</v>
      </c>
      <c r="BO24" s="467"/>
      <c r="BP24" s="467"/>
      <c r="BQ24" s="467"/>
      <c r="BR24" s="467"/>
      <c r="BS24" s="467"/>
      <c r="BT24" s="467"/>
      <c r="BU24" s="468"/>
      <c r="BV24" s="466">
        <v>12667749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8000</v>
      </c>
      <c r="R25" s="518"/>
      <c r="S25" s="518"/>
      <c r="T25" s="518"/>
      <c r="U25" s="518"/>
      <c r="V25" s="557"/>
      <c r="W25" s="616"/>
      <c r="X25" s="604"/>
      <c r="Y25" s="605"/>
      <c r="Z25" s="516" t="s">
        <v>176</v>
      </c>
      <c r="AA25" s="496"/>
      <c r="AB25" s="496"/>
      <c r="AC25" s="496"/>
      <c r="AD25" s="496"/>
      <c r="AE25" s="496"/>
      <c r="AF25" s="496"/>
      <c r="AG25" s="497"/>
      <c r="AH25" s="517">
        <v>94</v>
      </c>
      <c r="AI25" s="518"/>
      <c r="AJ25" s="518"/>
      <c r="AK25" s="518"/>
      <c r="AL25" s="557"/>
      <c r="AM25" s="517">
        <v>265080</v>
      </c>
      <c r="AN25" s="518"/>
      <c r="AO25" s="518"/>
      <c r="AP25" s="518"/>
      <c r="AQ25" s="518"/>
      <c r="AR25" s="557"/>
      <c r="AS25" s="517">
        <v>2820</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1214162</v>
      </c>
      <c r="BO25" s="430"/>
      <c r="BP25" s="430"/>
      <c r="BQ25" s="430"/>
      <c r="BR25" s="430"/>
      <c r="BS25" s="430"/>
      <c r="BT25" s="430"/>
      <c r="BU25" s="431"/>
      <c r="BV25" s="429">
        <v>1780248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7100</v>
      </c>
      <c r="R26" s="518"/>
      <c r="S26" s="518"/>
      <c r="T26" s="518"/>
      <c r="U26" s="518"/>
      <c r="V26" s="557"/>
      <c r="W26" s="616"/>
      <c r="X26" s="604"/>
      <c r="Y26" s="605"/>
      <c r="Z26" s="516" t="s">
        <v>179</v>
      </c>
      <c r="AA26" s="626"/>
      <c r="AB26" s="626"/>
      <c r="AC26" s="626"/>
      <c r="AD26" s="626"/>
      <c r="AE26" s="626"/>
      <c r="AF26" s="626"/>
      <c r="AG26" s="627"/>
      <c r="AH26" s="517">
        <v>3</v>
      </c>
      <c r="AI26" s="518"/>
      <c r="AJ26" s="518"/>
      <c r="AK26" s="518"/>
      <c r="AL26" s="557"/>
      <c r="AM26" s="517">
        <v>8340</v>
      </c>
      <c r="AN26" s="518"/>
      <c r="AO26" s="518"/>
      <c r="AP26" s="518"/>
      <c r="AQ26" s="518"/>
      <c r="AR26" s="557"/>
      <c r="AS26" s="517">
        <v>2780</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5270</v>
      </c>
      <c r="R27" s="518"/>
      <c r="S27" s="518"/>
      <c r="T27" s="518"/>
      <c r="U27" s="518"/>
      <c r="V27" s="557"/>
      <c r="W27" s="616"/>
      <c r="X27" s="604"/>
      <c r="Y27" s="605"/>
      <c r="Z27" s="516" t="s">
        <v>182</v>
      </c>
      <c r="AA27" s="496"/>
      <c r="AB27" s="496"/>
      <c r="AC27" s="496"/>
      <c r="AD27" s="496"/>
      <c r="AE27" s="496"/>
      <c r="AF27" s="496"/>
      <c r="AG27" s="497"/>
      <c r="AH27" s="517">
        <v>7</v>
      </c>
      <c r="AI27" s="518"/>
      <c r="AJ27" s="518"/>
      <c r="AK27" s="518"/>
      <c r="AL27" s="557"/>
      <c r="AM27" s="517">
        <v>19824</v>
      </c>
      <c r="AN27" s="518"/>
      <c r="AO27" s="518"/>
      <c r="AP27" s="518"/>
      <c r="AQ27" s="518"/>
      <c r="AR27" s="557"/>
      <c r="AS27" s="517">
        <v>2832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139</v>
      </c>
      <c r="BO27" s="640"/>
      <c r="BP27" s="640"/>
      <c r="BQ27" s="640"/>
      <c r="BR27" s="640"/>
      <c r="BS27" s="640"/>
      <c r="BT27" s="640"/>
      <c r="BU27" s="641"/>
      <c r="BV27" s="639" t="s">
        <v>139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4870</v>
      </c>
      <c r="R28" s="518"/>
      <c r="S28" s="518"/>
      <c r="T28" s="518"/>
      <c r="U28" s="518"/>
      <c r="V28" s="557"/>
      <c r="W28" s="616"/>
      <c r="X28" s="604"/>
      <c r="Y28" s="605"/>
      <c r="Z28" s="516" t="s">
        <v>185</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1842760</v>
      </c>
      <c r="BO28" s="430"/>
      <c r="BP28" s="430"/>
      <c r="BQ28" s="430"/>
      <c r="BR28" s="430"/>
      <c r="BS28" s="430"/>
      <c r="BT28" s="430"/>
      <c r="BU28" s="431"/>
      <c r="BV28" s="429">
        <v>1754268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18</v>
      </c>
      <c r="M29" s="518"/>
      <c r="N29" s="518"/>
      <c r="O29" s="518"/>
      <c r="P29" s="557"/>
      <c r="Q29" s="517">
        <v>4720</v>
      </c>
      <c r="R29" s="518"/>
      <c r="S29" s="518"/>
      <c r="T29" s="518"/>
      <c r="U29" s="518"/>
      <c r="V29" s="557"/>
      <c r="W29" s="617"/>
      <c r="X29" s="618"/>
      <c r="Y29" s="619"/>
      <c r="Z29" s="516" t="s">
        <v>188</v>
      </c>
      <c r="AA29" s="496"/>
      <c r="AB29" s="496"/>
      <c r="AC29" s="496"/>
      <c r="AD29" s="496"/>
      <c r="AE29" s="496"/>
      <c r="AF29" s="496"/>
      <c r="AG29" s="497"/>
      <c r="AH29" s="517">
        <v>494</v>
      </c>
      <c r="AI29" s="518"/>
      <c r="AJ29" s="518"/>
      <c r="AK29" s="518"/>
      <c r="AL29" s="557"/>
      <c r="AM29" s="517">
        <v>1471571</v>
      </c>
      <c r="AN29" s="518"/>
      <c r="AO29" s="518"/>
      <c r="AP29" s="518"/>
      <c r="AQ29" s="518"/>
      <c r="AR29" s="557"/>
      <c r="AS29" s="517">
        <v>2979</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764</v>
      </c>
      <c r="BO29" s="467"/>
      <c r="BP29" s="467"/>
      <c r="BQ29" s="467"/>
      <c r="BR29" s="467"/>
      <c r="BS29" s="467"/>
      <c r="BT29" s="467"/>
      <c r="BU29" s="468"/>
      <c r="BV29" s="466">
        <v>764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100.5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2295574</v>
      </c>
      <c r="BO30" s="640"/>
      <c r="BP30" s="640"/>
      <c r="BQ30" s="640"/>
      <c r="BR30" s="640"/>
      <c r="BS30" s="640"/>
      <c r="BT30" s="640"/>
      <c r="BU30" s="641"/>
      <c r="BV30" s="639">
        <v>2010331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犬山城費特別会計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愛知県後期高齢者医療広域連合（一般会計）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犬山市土地開発公社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木曽川うかい事業費特別会計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愛知県後期高齢者医療広域連合（後期高齢者医療特別会計）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犬山まちづくり</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公共下水道事業特別会計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愛北広域事務組合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9</v>
      </c>
      <c r="BF37" s="652"/>
      <c r="BG37" s="653" t="str">
        <f>IF('各会計、関係団体の財政状況及び健全化判断比率'!B35="","",'各会計、関係団体の財政状況及び健全化判断比率'!B35)</f>
        <v>農業集落排水事業特別会計</v>
      </c>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尾張北部環境組合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vLJQWz9twPYPhvhwu3jIIiQhdX7vmaKNjobfmSEKp+xjoB9K8eqTZGUjJ4O7XCrNc6NXuP+XDLzbfnj/uZ4dA==" saltValue="uiT+8L915H1rDHsd9fzJ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558</v>
      </c>
      <c r="D34" s="1244"/>
      <c r="E34" s="1245"/>
      <c r="F34" s="32">
        <v>7.86</v>
      </c>
      <c r="G34" s="33">
        <v>7.79</v>
      </c>
      <c r="H34" s="33">
        <v>8.09</v>
      </c>
      <c r="I34" s="33">
        <v>7.93</v>
      </c>
      <c r="J34" s="34">
        <v>7.96</v>
      </c>
      <c r="K34" s="22"/>
      <c r="L34" s="22"/>
      <c r="M34" s="22"/>
      <c r="N34" s="22"/>
      <c r="O34" s="22"/>
      <c r="P34" s="22"/>
    </row>
    <row r="35" spans="1:16" ht="39" customHeight="1" x14ac:dyDescent="0.15">
      <c r="A35" s="22"/>
      <c r="B35" s="35"/>
      <c r="C35" s="1238" t="s">
        <v>559</v>
      </c>
      <c r="D35" s="1239"/>
      <c r="E35" s="1240"/>
      <c r="F35" s="36">
        <v>8.6199999999999992</v>
      </c>
      <c r="G35" s="37">
        <v>7.61</v>
      </c>
      <c r="H35" s="37">
        <v>7.93</v>
      </c>
      <c r="I35" s="37">
        <v>5.87</v>
      </c>
      <c r="J35" s="38">
        <v>7.11</v>
      </c>
      <c r="K35" s="22"/>
      <c r="L35" s="22"/>
      <c r="M35" s="22"/>
      <c r="N35" s="22"/>
      <c r="O35" s="22"/>
      <c r="P35" s="22"/>
    </row>
    <row r="36" spans="1:16" ht="39" customHeight="1" x14ac:dyDescent="0.15">
      <c r="A36" s="22"/>
      <c r="B36" s="35"/>
      <c r="C36" s="1238" t="s">
        <v>560</v>
      </c>
      <c r="D36" s="1239"/>
      <c r="E36" s="1240"/>
      <c r="F36" s="36">
        <v>1.5</v>
      </c>
      <c r="G36" s="37">
        <v>2.21</v>
      </c>
      <c r="H36" s="37">
        <v>3.25</v>
      </c>
      <c r="I36" s="37">
        <v>3.06</v>
      </c>
      <c r="J36" s="38">
        <v>2.21</v>
      </c>
      <c r="K36" s="22"/>
      <c r="L36" s="22"/>
      <c r="M36" s="22"/>
      <c r="N36" s="22"/>
      <c r="O36" s="22"/>
      <c r="P36" s="22"/>
    </row>
    <row r="37" spans="1:16" ht="39" customHeight="1" x14ac:dyDescent="0.15">
      <c r="A37" s="22"/>
      <c r="B37" s="35"/>
      <c r="C37" s="1238" t="s">
        <v>561</v>
      </c>
      <c r="D37" s="1239"/>
      <c r="E37" s="1240"/>
      <c r="F37" s="36">
        <v>0.73</v>
      </c>
      <c r="G37" s="37">
        <v>0.77</v>
      </c>
      <c r="H37" s="37">
        <v>0.53</v>
      </c>
      <c r="I37" s="37">
        <v>0.87</v>
      </c>
      <c r="J37" s="38">
        <v>0.89</v>
      </c>
      <c r="K37" s="22"/>
      <c r="L37" s="22"/>
      <c r="M37" s="22"/>
      <c r="N37" s="22"/>
      <c r="O37" s="22"/>
      <c r="P37" s="22"/>
    </row>
    <row r="38" spans="1:16" ht="39" customHeight="1" x14ac:dyDescent="0.15">
      <c r="A38" s="22"/>
      <c r="B38" s="35"/>
      <c r="C38" s="1238" t="s">
        <v>562</v>
      </c>
      <c r="D38" s="1239"/>
      <c r="E38" s="1240"/>
      <c r="F38" s="36">
        <v>6.81</v>
      </c>
      <c r="G38" s="37">
        <v>6.61</v>
      </c>
      <c r="H38" s="37">
        <v>5.97</v>
      </c>
      <c r="I38" s="37">
        <v>2.74</v>
      </c>
      <c r="J38" s="38">
        <v>0.83</v>
      </c>
      <c r="K38" s="22"/>
      <c r="L38" s="22"/>
      <c r="M38" s="22"/>
      <c r="N38" s="22"/>
      <c r="O38" s="22"/>
      <c r="P38" s="22"/>
    </row>
    <row r="39" spans="1:16" ht="39" customHeight="1" x14ac:dyDescent="0.15">
      <c r="A39" s="22"/>
      <c r="B39" s="35"/>
      <c r="C39" s="1238" t="s">
        <v>563</v>
      </c>
      <c r="D39" s="1239"/>
      <c r="E39" s="1240"/>
      <c r="F39" s="36">
        <v>0.28000000000000003</v>
      </c>
      <c r="G39" s="37">
        <v>0.16</v>
      </c>
      <c r="H39" s="37">
        <v>0.8</v>
      </c>
      <c r="I39" s="37">
        <v>0.44</v>
      </c>
      <c r="J39" s="38">
        <v>0.34</v>
      </c>
      <c r="K39" s="22"/>
      <c r="L39" s="22"/>
      <c r="M39" s="22"/>
      <c r="N39" s="22"/>
      <c r="O39" s="22"/>
      <c r="P39" s="22"/>
    </row>
    <row r="40" spans="1:16" ht="39" customHeight="1" x14ac:dyDescent="0.15">
      <c r="A40" s="22"/>
      <c r="B40" s="35"/>
      <c r="C40" s="1238" t="s">
        <v>564</v>
      </c>
      <c r="D40" s="1239"/>
      <c r="E40" s="1240"/>
      <c r="F40" s="36">
        <v>0.08</v>
      </c>
      <c r="G40" s="37">
        <v>0.08</v>
      </c>
      <c r="H40" s="37">
        <v>7.0000000000000007E-2</v>
      </c>
      <c r="I40" s="37">
        <v>0.12</v>
      </c>
      <c r="J40" s="38">
        <v>0.15</v>
      </c>
      <c r="K40" s="22"/>
      <c r="L40" s="22"/>
      <c r="M40" s="22"/>
      <c r="N40" s="22"/>
      <c r="O40" s="22"/>
      <c r="P40" s="22"/>
    </row>
    <row r="41" spans="1:16" ht="39" customHeight="1" x14ac:dyDescent="0.15">
      <c r="A41" s="22"/>
      <c r="B41" s="35"/>
      <c r="C41" s="1238" t="s">
        <v>565</v>
      </c>
      <c r="D41" s="1239"/>
      <c r="E41" s="1240"/>
      <c r="F41" s="36">
        <v>0.01</v>
      </c>
      <c r="G41" s="37">
        <v>0.01</v>
      </c>
      <c r="H41" s="37">
        <v>0.1</v>
      </c>
      <c r="I41" s="37">
        <v>0.06</v>
      </c>
      <c r="J41" s="38">
        <v>7.0000000000000007E-2</v>
      </c>
      <c r="K41" s="22"/>
      <c r="L41" s="22"/>
      <c r="M41" s="22"/>
      <c r="N41" s="22"/>
      <c r="O41" s="22"/>
      <c r="P41" s="22"/>
    </row>
    <row r="42" spans="1:16" ht="39" customHeight="1" x14ac:dyDescent="0.15">
      <c r="A42" s="22"/>
      <c r="B42" s="39"/>
      <c r="C42" s="1238" t="s">
        <v>566</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567</v>
      </c>
      <c r="D43" s="1242"/>
      <c r="E43" s="1243"/>
      <c r="F43" s="41">
        <v>0.03</v>
      </c>
      <c r="G43" s="42">
        <v>0.03</v>
      </c>
      <c r="H43" s="42">
        <v>0.02</v>
      </c>
      <c r="I43" s="42">
        <v>0.03</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5ZMZjmBANiFUb4rOy0+4Zvtb5r1FWi2XjDQYCf9vtmXmbZvEsM48/DxhRHtEWvDY4fCDYNahF42ksnRN1RRug==" saltValue="PBItP6CFa/FP3gErcqVB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1828</v>
      </c>
      <c r="L45" s="60">
        <v>1785</v>
      </c>
      <c r="M45" s="60">
        <v>1935</v>
      </c>
      <c r="N45" s="60">
        <v>2095</v>
      </c>
      <c r="O45" s="61">
        <v>2160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48"/>
      <c r="C48" s="1249"/>
      <c r="D48" s="62"/>
      <c r="E48" s="1254" t="s">
        <v>15</v>
      </c>
      <c r="F48" s="1254"/>
      <c r="G48" s="1254"/>
      <c r="H48" s="1254"/>
      <c r="I48" s="1254"/>
      <c r="J48" s="1255"/>
      <c r="K48" s="63">
        <v>779</v>
      </c>
      <c r="L48" s="64">
        <v>794</v>
      </c>
      <c r="M48" s="64">
        <v>810</v>
      </c>
      <c r="N48" s="64">
        <v>694</v>
      </c>
      <c r="O48" s="65">
        <v>760</v>
      </c>
      <c r="P48" s="48"/>
      <c r="Q48" s="48"/>
      <c r="R48" s="48"/>
      <c r="S48" s="48"/>
      <c r="T48" s="48"/>
      <c r="U48" s="48"/>
    </row>
    <row r="49" spans="1:21" ht="30.75" customHeight="1" x14ac:dyDescent="0.15">
      <c r="A49" s="48"/>
      <c r="B49" s="1248"/>
      <c r="C49" s="1249"/>
      <c r="D49" s="62"/>
      <c r="E49" s="1254" t="s">
        <v>16</v>
      </c>
      <c r="F49" s="1254"/>
      <c r="G49" s="1254"/>
      <c r="H49" s="1254"/>
      <c r="I49" s="1254"/>
      <c r="J49" s="1255"/>
      <c r="K49" s="63">
        <v>3</v>
      </c>
      <c r="L49" s="64">
        <v>2</v>
      </c>
      <c r="M49" s="64">
        <v>1</v>
      </c>
      <c r="N49" s="64" t="s">
        <v>510</v>
      </c>
      <c r="O49" s="65" t="s">
        <v>510</v>
      </c>
      <c r="P49" s="48"/>
      <c r="Q49" s="48"/>
      <c r="R49" s="48"/>
      <c r="S49" s="48"/>
      <c r="T49" s="48"/>
      <c r="U49" s="48"/>
    </row>
    <row r="50" spans="1:21" ht="30.75" customHeight="1" x14ac:dyDescent="0.15">
      <c r="A50" s="48"/>
      <c r="B50" s="1248"/>
      <c r="C50" s="1249"/>
      <c r="D50" s="62"/>
      <c r="E50" s="1254" t="s">
        <v>17</v>
      </c>
      <c r="F50" s="1254"/>
      <c r="G50" s="1254"/>
      <c r="H50" s="1254"/>
      <c r="I50" s="1254"/>
      <c r="J50" s="1255"/>
      <c r="K50" s="63">
        <v>43</v>
      </c>
      <c r="L50" s="64">
        <v>5</v>
      </c>
      <c r="M50" s="64">
        <v>5</v>
      </c>
      <c r="N50" s="64">
        <v>5</v>
      </c>
      <c r="O50" s="65">
        <v>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510</v>
      </c>
      <c r="L51" s="64" t="s">
        <v>510</v>
      </c>
      <c r="M51" s="64" t="s">
        <v>510</v>
      </c>
      <c r="N51" s="64" t="s">
        <v>510</v>
      </c>
      <c r="O51" s="65" t="s">
        <v>510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2265</v>
      </c>
      <c r="L52" s="64">
        <v>2046</v>
      </c>
      <c r="M52" s="64">
        <v>2098</v>
      </c>
      <c r="N52" s="64">
        <v>2175</v>
      </c>
      <c r="O52" s="65">
        <v>2247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388</v>
      </c>
      <c r="L53" s="69">
        <v>540</v>
      </c>
      <c r="M53" s="69">
        <v>653</v>
      </c>
      <c r="N53" s="69">
        <v>619</v>
      </c>
      <c r="O53" s="70">
        <v>678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588</v>
      </c>
      <c r="L57" s="83" t="s">
        <v>510</v>
      </c>
      <c r="M57" s="83" t="s">
        <v>510</v>
      </c>
      <c r="N57" s="83" t="s">
        <v>510</v>
      </c>
      <c r="O57" s="84" t="s">
        <v>510</v>
      </c>
    </row>
    <row r="58" spans="1:21" ht="31.5" customHeight="1" thickBot="1" x14ac:dyDescent="0.2">
      <c r="B58" s="1264"/>
      <c r="C58" s="1265"/>
      <c r="D58" s="1269" t="s">
        <v>27</v>
      </c>
      <c r="E58" s="1270"/>
      <c r="F58" s="1270"/>
      <c r="G58" s="1270"/>
      <c r="H58" s="1270"/>
      <c r="I58" s="1270"/>
      <c r="J58" s="1271"/>
      <c r="K58" s="85" t="s">
        <v>510</v>
      </c>
      <c r="L58" s="86" t="s">
        <v>510</v>
      </c>
      <c r="M58" s="86" t="s">
        <v>510</v>
      </c>
      <c r="N58" s="86" t="s">
        <v>510</v>
      </c>
      <c r="O58" s="87" t="s">
        <v>510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ndJ/MGaZ9+kDLgWezy+2F+UPyv1ZZl+1XZZKEMknC6GCMiLkVRMWqwsDpvPx7v/up3WaKFLgYcIP7Y25E/pA==" saltValue="1EWYgDZ04uDHPZf7YVVF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72" t="s">
        <v>30</v>
      </c>
      <c r="C41" s="1273"/>
      <c r="D41" s="101"/>
      <c r="E41" s="1278" t="s">
        <v>31</v>
      </c>
      <c r="F41" s="1278"/>
      <c r="G41" s="1278"/>
      <c r="H41" s="1279"/>
      <c r="I41" s="102">
        <v>19691</v>
      </c>
      <c r="J41" s="103">
        <v>20563</v>
      </c>
      <c r="K41" s="103">
        <v>20229</v>
      </c>
      <c r="L41" s="103">
        <v>19665</v>
      </c>
      <c r="M41" s="104">
        <v>19361</v>
      </c>
    </row>
    <row r="42" spans="2:13" ht="27.75" customHeight="1" x14ac:dyDescent="0.15">
      <c r="B42" s="1274"/>
      <c r="C42" s="1275"/>
      <c r="D42" s="105"/>
      <c r="E42" s="1280" t="s">
        <v>32</v>
      </c>
      <c r="F42" s="1280"/>
      <c r="G42" s="1280"/>
      <c r="H42" s="1281"/>
      <c r="I42" s="106">
        <v>61</v>
      </c>
      <c r="J42" s="107">
        <v>577</v>
      </c>
      <c r="K42" s="107">
        <v>323</v>
      </c>
      <c r="L42" s="107">
        <v>90</v>
      </c>
      <c r="M42" s="108">
        <v>85</v>
      </c>
    </row>
    <row r="43" spans="2:13" ht="27.75" customHeight="1" x14ac:dyDescent="0.15">
      <c r="B43" s="1274"/>
      <c r="C43" s="1275"/>
      <c r="D43" s="105"/>
      <c r="E43" s="1280" t="s">
        <v>33</v>
      </c>
      <c r="F43" s="1280"/>
      <c r="G43" s="1280"/>
      <c r="H43" s="1281"/>
      <c r="I43" s="106">
        <v>7962</v>
      </c>
      <c r="J43" s="107">
        <v>7665</v>
      </c>
      <c r="K43" s="107">
        <v>7585</v>
      </c>
      <c r="L43" s="107">
        <v>6984</v>
      </c>
      <c r="M43" s="108">
        <v>6509</v>
      </c>
    </row>
    <row r="44" spans="2:13" ht="27.75" customHeight="1" x14ac:dyDescent="0.15">
      <c r="B44" s="1274"/>
      <c r="C44" s="1275"/>
      <c r="D44" s="105"/>
      <c r="E44" s="1280" t="s">
        <v>34</v>
      </c>
      <c r="F44" s="1280"/>
      <c r="G44" s="1280"/>
      <c r="H44" s="1281"/>
      <c r="I44" s="106">
        <v>6</v>
      </c>
      <c r="J44" s="107">
        <v>2</v>
      </c>
      <c r="K44" s="107" t="s">
        <v>510</v>
      </c>
      <c r="L44" s="107" t="s">
        <v>510</v>
      </c>
      <c r="M44" s="108" t="s">
        <v>510</v>
      </c>
    </row>
    <row r="45" spans="2:13" ht="27.75" customHeight="1" x14ac:dyDescent="0.15">
      <c r="B45" s="1274"/>
      <c r="C45" s="1275"/>
      <c r="D45" s="105"/>
      <c r="E45" s="1280" t="s">
        <v>35</v>
      </c>
      <c r="F45" s="1280"/>
      <c r="G45" s="1280"/>
      <c r="H45" s="1281"/>
      <c r="I45" s="106">
        <v>2935</v>
      </c>
      <c r="J45" s="107">
        <v>2889</v>
      </c>
      <c r="K45" s="107">
        <v>2906</v>
      </c>
      <c r="L45" s="107">
        <v>2913</v>
      </c>
      <c r="M45" s="108">
        <v>2895</v>
      </c>
    </row>
    <row r="46" spans="2:13" ht="27.75" customHeight="1" x14ac:dyDescent="0.15">
      <c r="B46" s="1274"/>
      <c r="C46" s="1275"/>
      <c r="D46" s="109"/>
      <c r="E46" s="1280" t="s">
        <v>36</v>
      </c>
      <c r="F46" s="1280"/>
      <c r="G46" s="1280"/>
      <c r="H46" s="1281"/>
      <c r="I46" s="106">
        <v>223</v>
      </c>
      <c r="J46" s="107" t="s">
        <v>510</v>
      </c>
      <c r="K46" s="107" t="s">
        <v>510</v>
      </c>
      <c r="L46" s="107" t="s">
        <v>510</v>
      </c>
      <c r="M46" s="108" t="s">
        <v>510</v>
      </c>
    </row>
    <row r="47" spans="2:13" ht="27.75" customHeight="1" x14ac:dyDescent="0.15">
      <c r="B47" s="1274"/>
      <c r="C47" s="1275"/>
      <c r="D47" s="110"/>
      <c r="E47" s="1282" t="s">
        <v>37</v>
      </c>
      <c r="F47" s="1283"/>
      <c r="G47" s="1283"/>
      <c r="H47" s="1284"/>
      <c r="I47" s="106" t="s">
        <v>510</v>
      </c>
      <c r="J47" s="107" t="s">
        <v>510</v>
      </c>
      <c r="K47" s="107" t="s">
        <v>510</v>
      </c>
      <c r="L47" s="107" t="s">
        <v>510</v>
      </c>
      <c r="M47" s="108" t="s">
        <v>510</v>
      </c>
    </row>
    <row r="48" spans="2:13" ht="27.75" customHeight="1" x14ac:dyDescent="0.15">
      <c r="B48" s="1274"/>
      <c r="C48" s="1275"/>
      <c r="D48" s="105"/>
      <c r="E48" s="1280" t="s">
        <v>38</v>
      </c>
      <c r="F48" s="1280"/>
      <c r="G48" s="1280"/>
      <c r="H48" s="1281"/>
      <c r="I48" s="106" t="s">
        <v>510</v>
      </c>
      <c r="J48" s="107" t="s">
        <v>510</v>
      </c>
      <c r="K48" s="107" t="s">
        <v>510</v>
      </c>
      <c r="L48" s="107" t="s">
        <v>510</v>
      </c>
      <c r="M48" s="108" t="s">
        <v>510</v>
      </c>
    </row>
    <row r="49" spans="2:13" ht="27.75" customHeight="1" x14ac:dyDescent="0.15">
      <c r="B49" s="1276"/>
      <c r="C49" s="1277"/>
      <c r="D49" s="105"/>
      <c r="E49" s="1280" t="s">
        <v>39</v>
      </c>
      <c r="F49" s="1280"/>
      <c r="G49" s="1280"/>
      <c r="H49" s="1281"/>
      <c r="I49" s="106" t="s">
        <v>510</v>
      </c>
      <c r="J49" s="107" t="s">
        <v>510</v>
      </c>
      <c r="K49" s="107" t="s">
        <v>510</v>
      </c>
      <c r="L49" s="107" t="s">
        <v>510</v>
      </c>
      <c r="M49" s="108" t="s">
        <v>510</v>
      </c>
    </row>
    <row r="50" spans="2:13" ht="27.75" customHeight="1" x14ac:dyDescent="0.15">
      <c r="B50" s="1285" t="s">
        <v>40</v>
      </c>
      <c r="C50" s="1286"/>
      <c r="D50" s="111"/>
      <c r="E50" s="1280" t="s">
        <v>41</v>
      </c>
      <c r="F50" s="1280"/>
      <c r="G50" s="1280"/>
      <c r="H50" s="1281"/>
      <c r="I50" s="106">
        <v>3318</v>
      </c>
      <c r="J50" s="107">
        <v>3627</v>
      </c>
      <c r="K50" s="107">
        <v>3806</v>
      </c>
      <c r="L50" s="107">
        <v>5034</v>
      </c>
      <c r="M50" s="108">
        <v>5555</v>
      </c>
    </row>
    <row r="51" spans="2:13" ht="27.75" customHeight="1" x14ac:dyDescent="0.15">
      <c r="B51" s="1274"/>
      <c r="C51" s="1275"/>
      <c r="D51" s="105"/>
      <c r="E51" s="1280" t="s">
        <v>42</v>
      </c>
      <c r="F51" s="1280"/>
      <c r="G51" s="1280"/>
      <c r="H51" s="1281"/>
      <c r="I51" s="106">
        <v>5918</v>
      </c>
      <c r="J51" s="107">
        <v>5356</v>
      </c>
      <c r="K51" s="107">
        <v>5344</v>
      </c>
      <c r="L51" s="107">
        <v>4923</v>
      </c>
      <c r="M51" s="108">
        <v>4545</v>
      </c>
    </row>
    <row r="52" spans="2:13" ht="27.75" customHeight="1" x14ac:dyDescent="0.15">
      <c r="B52" s="1276"/>
      <c r="C52" s="1277"/>
      <c r="D52" s="105"/>
      <c r="E52" s="1280" t="s">
        <v>43</v>
      </c>
      <c r="F52" s="1280"/>
      <c r="G52" s="1280"/>
      <c r="H52" s="1281"/>
      <c r="I52" s="106">
        <v>18886</v>
      </c>
      <c r="J52" s="107">
        <v>18986</v>
      </c>
      <c r="K52" s="107">
        <v>18745</v>
      </c>
      <c r="L52" s="107">
        <v>18472</v>
      </c>
      <c r="M52" s="108">
        <v>18305</v>
      </c>
    </row>
    <row r="53" spans="2:13" ht="27.75" customHeight="1" thickBot="1" x14ac:dyDescent="0.2">
      <c r="B53" s="1287" t="s">
        <v>44</v>
      </c>
      <c r="C53" s="1288"/>
      <c r="D53" s="112"/>
      <c r="E53" s="1289" t="s">
        <v>45</v>
      </c>
      <c r="F53" s="1289"/>
      <c r="G53" s="1289"/>
      <c r="H53" s="1290"/>
      <c r="I53" s="113">
        <v>2755</v>
      </c>
      <c r="J53" s="114">
        <v>3727</v>
      </c>
      <c r="K53" s="114">
        <v>3148</v>
      </c>
      <c r="L53" s="114">
        <v>1223</v>
      </c>
      <c r="M53" s="115">
        <v>446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wbC3ai7S3lQ6/AdeV9dT8wGLu3VVlZvG85nN0bI9a1gwv2IVEGc6lhBbGLMOD0HkGyjyfzrcelHnjRy+4KzHw==" saltValue="bU3kxqhEbZcfpcrmI71O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1573</v>
      </c>
      <c r="G55" s="127">
        <v>1754</v>
      </c>
      <c r="H55" s="128">
        <v>1843</v>
      </c>
    </row>
    <row r="56" spans="2:8" ht="52.5" customHeight="1" x14ac:dyDescent="0.15">
      <c r="B56" s="129"/>
      <c r="C56" s="1301" t="s">
        <v>49</v>
      </c>
      <c r="D56" s="1301"/>
      <c r="E56" s="1302"/>
      <c r="F56" s="130">
        <v>1</v>
      </c>
      <c r="G56" s="130">
        <v>1</v>
      </c>
      <c r="H56" s="131">
        <v>1</v>
      </c>
    </row>
    <row r="57" spans="2:8" ht="53.25" customHeight="1" x14ac:dyDescent="0.15">
      <c r="B57" s="129"/>
      <c r="C57" s="1303" t="s">
        <v>50</v>
      </c>
      <c r="D57" s="1303"/>
      <c r="E57" s="1304"/>
      <c r="F57" s="132">
        <v>1679</v>
      </c>
      <c r="G57" s="132">
        <v>2010</v>
      </c>
      <c r="H57" s="133">
        <v>2296</v>
      </c>
    </row>
    <row r="58" spans="2:8" ht="45.75" customHeight="1" x14ac:dyDescent="0.15">
      <c r="B58" s="134"/>
      <c r="C58" s="1291" t="s">
        <v>580</v>
      </c>
      <c r="D58" s="1292"/>
      <c r="E58" s="1293"/>
      <c r="F58" s="135">
        <v>690</v>
      </c>
      <c r="G58" s="135">
        <v>780</v>
      </c>
      <c r="H58" s="136">
        <v>870</v>
      </c>
    </row>
    <row r="59" spans="2:8" ht="45.75" customHeight="1" x14ac:dyDescent="0.15">
      <c r="B59" s="134"/>
      <c r="C59" s="1291" t="s">
        <v>581</v>
      </c>
      <c r="D59" s="1292"/>
      <c r="E59" s="1293"/>
      <c r="F59" s="135">
        <v>156</v>
      </c>
      <c r="G59" s="135">
        <v>422</v>
      </c>
      <c r="H59" s="136">
        <v>645</v>
      </c>
    </row>
    <row r="60" spans="2:8" ht="45.75" customHeight="1" x14ac:dyDescent="0.15">
      <c r="B60" s="134"/>
      <c r="C60" s="1291" t="s">
        <v>582</v>
      </c>
      <c r="D60" s="1292"/>
      <c r="E60" s="1293"/>
      <c r="F60" s="135">
        <v>178</v>
      </c>
      <c r="G60" s="135">
        <v>177</v>
      </c>
      <c r="H60" s="136">
        <v>192</v>
      </c>
    </row>
    <row r="61" spans="2:8" ht="45.75" customHeight="1" x14ac:dyDescent="0.15">
      <c r="B61" s="134"/>
      <c r="C61" s="1291" t="s">
        <v>583</v>
      </c>
      <c r="D61" s="1292"/>
      <c r="E61" s="1293"/>
      <c r="F61" s="135">
        <v>259</v>
      </c>
      <c r="G61" s="135">
        <v>237</v>
      </c>
      <c r="H61" s="136">
        <v>237</v>
      </c>
    </row>
    <row r="62" spans="2:8" ht="45.75" customHeight="1" thickBot="1" x14ac:dyDescent="0.2">
      <c r="B62" s="137"/>
      <c r="C62" s="1294" t="s">
        <v>584</v>
      </c>
      <c r="D62" s="1295"/>
      <c r="E62" s="1296"/>
      <c r="F62" s="138">
        <v>179</v>
      </c>
      <c r="G62" s="138">
        <v>179</v>
      </c>
      <c r="H62" s="139">
        <v>179</v>
      </c>
    </row>
    <row r="63" spans="2:8" ht="52.5" customHeight="1" thickBot="1" x14ac:dyDescent="0.2">
      <c r="B63" s="140"/>
      <c r="C63" s="1297" t="s">
        <v>51</v>
      </c>
      <c r="D63" s="1297"/>
      <c r="E63" s="1298"/>
      <c r="F63" s="141">
        <v>3252</v>
      </c>
      <c r="G63" s="141">
        <v>3765</v>
      </c>
      <c r="H63" s="142">
        <v>4139</v>
      </c>
    </row>
    <row r="64" spans="2:8" ht="15" customHeight="1" x14ac:dyDescent="0.15"/>
    <row r="65" ht="0" hidden="1" customHeight="1" x14ac:dyDescent="0.15"/>
    <row r="66" ht="0" hidden="1" customHeight="1" x14ac:dyDescent="0.15"/>
  </sheetData>
  <sheetProtection algorithmName="SHA-512" hashValue="Sp7Q5FyH6Z9mZCviZpunuLoqjbwRHPpW+B+5QA9sNG4Zd94jZaAR8KnIGn0841TkoAMAXtsMxDbJa02fMOLjvw==" saltValue="3LbDginqQoYJJRPDseiM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593</v>
      </c>
      <c r="AO51" s="1310"/>
      <c r="AP51" s="1310"/>
      <c r="AQ51" s="1310"/>
      <c r="AR51" s="1310"/>
      <c r="AS51" s="1310"/>
      <c r="AT51" s="1310"/>
      <c r="AU51" s="1310"/>
      <c r="AV51" s="1310"/>
      <c r="AW51" s="1310"/>
      <c r="AX51" s="1310"/>
      <c r="AY51" s="1310"/>
      <c r="AZ51" s="1310"/>
      <c r="BA51" s="1310"/>
      <c r="BB51" s="1310" t="s">
        <v>594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v>29.2</v>
      </c>
      <c r="BY51" s="1307"/>
      <c r="BZ51" s="1307"/>
      <c r="CA51" s="1307"/>
      <c r="CB51" s="1307"/>
      <c r="CC51" s="1307"/>
      <c r="CD51" s="1307"/>
      <c r="CE51" s="1307"/>
      <c r="CF51" s="1307">
        <v>24.7</v>
      </c>
      <c r="CG51" s="1307"/>
      <c r="CH51" s="1307"/>
      <c r="CI51" s="1307"/>
      <c r="CJ51" s="1307"/>
      <c r="CK51" s="1307"/>
      <c r="CL51" s="1307"/>
      <c r="CM51" s="1307"/>
      <c r="CN51" s="1307">
        <v>9.5</v>
      </c>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57.8</v>
      </c>
      <c r="BY53" s="1307"/>
      <c r="BZ53" s="1307"/>
      <c r="CA53" s="1307"/>
      <c r="CB53" s="1307"/>
      <c r="CC53" s="1307"/>
      <c r="CD53" s="1307"/>
      <c r="CE53" s="1307"/>
      <c r="CF53" s="1307">
        <v>58.2</v>
      </c>
      <c r="CG53" s="1307"/>
      <c r="CH53" s="1307"/>
      <c r="CI53" s="1307"/>
      <c r="CJ53" s="1307"/>
      <c r="CK53" s="1307"/>
      <c r="CL53" s="1307"/>
      <c r="CM53" s="1307"/>
      <c r="CN53" s="1307">
        <v>59.9</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596</v>
      </c>
      <c r="AO55" s="1311"/>
      <c r="AP55" s="1311"/>
      <c r="AQ55" s="1311"/>
      <c r="AR55" s="1311"/>
      <c r="AS55" s="1311"/>
      <c r="AT55" s="1311"/>
      <c r="AU55" s="1311"/>
      <c r="AV55" s="1311"/>
      <c r="AW55" s="1311"/>
      <c r="AX55" s="1311"/>
      <c r="AY55" s="1311"/>
      <c r="AZ55" s="1311"/>
      <c r="BA55" s="1311"/>
      <c r="BB55" s="1310" t="s">
        <v>594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37.299999999999997</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55.2</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597</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593</v>
      </c>
      <c r="AO73" s="1310"/>
      <c r="AP73" s="1310"/>
      <c r="AQ73" s="1310"/>
      <c r="AR73" s="1310"/>
      <c r="AS73" s="1310"/>
      <c r="AT73" s="1310"/>
      <c r="AU73" s="1310"/>
      <c r="AV73" s="1310"/>
      <c r="AW73" s="1310"/>
      <c r="AX73" s="1310"/>
      <c r="AY73" s="1310"/>
      <c r="AZ73" s="1310"/>
      <c r="BA73" s="1310"/>
      <c r="BB73" s="1310" t="s">
        <v>594</v>
      </c>
      <c r="BC73" s="1310"/>
      <c r="BD73" s="1310"/>
      <c r="BE73" s="1310"/>
      <c r="BF73" s="1310"/>
      <c r="BG73" s="1310"/>
      <c r="BH73" s="1310"/>
      <c r="BI73" s="1310"/>
      <c r="BJ73" s="1310"/>
      <c r="BK73" s="1310"/>
      <c r="BL73" s="1310"/>
      <c r="BM73" s="1310"/>
      <c r="BN73" s="1310"/>
      <c r="BO73" s="1310"/>
      <c r="BP73" s="1307">
        <v>22.3</v>
      </c>
      <c r="BQ73" s="1307"/>
      <c r="BR73" s="1307"/>
      <c r="BS73" s="1307"/>
      <c r="BT73" s="1307"/>
      <c r="BU73" s="1307"/>
      <c r="BV73" s="1307"/>
      <c r="BW73" s="1307"/>
      <c r="BX73" s="1307">
        <v>29.2</v>
      </c>
      <c r="BY73" s="1307"/>
      <c r="BZ73" s="1307"/>
      <c r="CA73" s="1307"/>
      <c r="CB73" s="1307"/>
      <c r="CC73" s="1307"/>
      <c r="CD73" s="1307"/>
      <c r="CE73" s="1307"/>
      <c r="CF73" s="1307">
        <v>24.7</v>
      </c>
      <c r="CG73" s="1307"/>
      <c r="CH73" s="1307"/>
      <c r="CI73" s="1307"/>
      <c r="CJ73" s="1307"/>
      <c r="CK73" s="1307"/>
      <c r="CL73" s="1307"/>
      <c r="CM73" s="1307"/>
      <c r="CN73" s="1307">
        <v>9.5</v>
      </c>
      <c r="CO73" s="1307"/>
      <c r="CP73" s="1307"/>
      <c r="CQ73" s="1307"/>
      <c r="CR73" s="1307"/>
      <c r="CS73" s="1307"/>
      <c r="CT73" s="1307"/>
      <c r="CU73" s="1307"/>
      <c r="CV73" s="1307">
        <v>3.3</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598</v>
      </c>
      <c r="BC75" s="1310"/>
      <c r="BD75" s="1310"/>
      <c r="BE75" s="1310"/>
      <c r="BF75" s="1310"/>
      <c r="BG75" s="1310"/>
      <c r="BH75" s="1310"/>
      <c r="BI75" s="1310"/>
      <c r="BJ75" s="1310"/>
      <c r="BK75" s="1310"/>
      <c r="BL75" s="1310"/>
      <c r="BM75" s="1310"/>
      <c r="BN75" s="1310"/>
      <c r="BO75" s="1310"/>
      <c r="BP75" s="1307">
        <v>4.7</v>
      </c>
      <c r="BQ75" s="1307"/>
      <c r="BR75" s="1307"/>
      <c r="BS75" s="1307"/>
      <c r="BT75" s="1307"/>
      <c r="BU75" s="1307"/>
      <c r="BV75" s="1307"/>
      <c r="BW75" s="1307"/>
      <c r="BX75" s="1307">
        <v>4.2</v>
      </c>
      <c r="BY75" s="1307"/>
      <c r="BZ75" s="1307"/>
      <c r="CA75" s="1307"/>
      <c r="CB75" s="1307"/>
      <c r="CC75" s="1307"/>
      <c r="CD75" s="1307"/>
      <c r="CE75" s="1307"/>
      <c r="CF75" s="1307">
        <v>4.0999999999999996</v>
      </c>
      <c r="CG75" s="1307"/>
      <c r="CH75" s="1307"/>
      <c r="CI75" s="1307"/>
      <c r="CJ75" s="1307"/>
      <c r="CK75" s="1307"/>
      <c r="CL75" s="1307"/>
      <c r="CM75" s="1307"/>
      <c r="CN75" s="1307">
        <v>4.7</v>
      </c>
      <c r="CO75" s="1307"/>
      <c r="CP75" s="1307"/>
      <c r="CQ75" s="1307"/>
      <c r="CR75" s="1307"/>
      <c r="CS75" s="1307"/>
      <c r="CT75" s="1307"/>
      <c r="CU75" s="1307"/>
      <c r="CV75" s="1307">
        <v>5</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596</v>
      </c>
      <c r="AO77" s="1311"/>
      <c r="AP77" s="1311"/>
      <c r="AQ77" s="1311"/>
      <c r="AR77" s="1311"/>
      <c r="AS77" s="1311"/>
      <c r="AT77" s="1311"/>
      <c r="AU77" s="1311"/>
      <c r="AV77" s="1311"/>
      <c r="AW77" s="1311"/>
      <c r="AX77" s="1311"/>
      <c r="AY77" s="1311"/>
      <c r="AZ77" s="1311"/>
      <c r="BA77" s="1311"/>
      <c r="BB77" s="1310" t="s">
        <v>594</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598</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lZs7WB7vEb1EuMamRsTb/PtezUzAjUQuRj1mgvYLA9r24w6BJFf89vv3g32C+VLbQDlbCzx2UZi3puy3X5s6Q==" saltValue="JaW5TNJJ8BryTLWlV3YkT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eaSBXd4HL7hLwUl9k8sIu5kQQsCot/gfZjTYsag73ZHlhK7EAU2mur3y4hfKEGl8FKs0DnAcZwHFGocGpIOpA==" saltValue="2cx5hDNSIEIRvORerHPj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YCcp3Ucnzah0yv7kXw2BORvXObzdET+uHg7coEBBX9wZQQzxYzos+zGzy6guGBKqegxe3ig8Q8MftkhY80cPw==" saltValue="9N5vPNEJrH6RIdAZX6ZA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35537</v>
      </c>
      <c r="E3" s="161"/>
      <c r="F3" s="162">
        <v>66255</v>
      </c>
      <c r="G3" s="163"/>
      <c r="H3" s="164"/>
    </row>
    <row r="4" spans="1:8" x14ac:dyDescent="0.15">
      <c r="A4" s="165"/>
      <c r="B4" s="166"/>
      <c r="C4" s="167"/>
      <c r="D4" s="168">
        <v>15101</v>
      </c>
      <c r="E4" s="169"/>
      <c r="F4" s="170">
        <v>31822</v>
      </c>
      <c r="G4" s="171"/>
      <c r="H4" s="172"/>
    </row>
    <row r="5" spans="1:8" x14ac:dyDescent="0.15">
      <c r="A5" s="153" t="s">
        <v>543</v>
      </c>
      <c r="B5" s="158"/>
      <c r="C5" s="159"/>
      <c r="D5" s="160">
        <v>61778</v>
      </c>
      <c r="E5" s="161"/>
      <c r="F5" s="162">
        <v>54227</v>
      </c>
      <c r="G5" s="163"/>
      <c r="H5" s="164"/>
    </row>
    <row r="6" spans="1:8" x14ac:dyDescent="0.15">
      <c r="A6" s="165"/>
      <c r="B6" s="166"/>
      <c r="C6" s="167"/>
      <c r="D6" s="168">
        <v>19458</v>
      </c>
      <c r="E6" s="169"/>
      <c r="F6" s="170">
        <v>29694</v>
      </c>
      <c r="G6" s="171"/>
      <c r="H6" s="172"/>
    </row>
    <row r="7" spans="1:8" x14ac:dyDescent="0.15">
      <c r="A7" s="153" t="s">
        <v>544</v>
      </c>
      <c r="B7" s="158"/>
      <c r="C7" s="159"/>
      <c r="D7" s="160">
        <v>34528</v>
      </c>
      <c r="E7" s="161"/>
      <c r="F7" s="162">
        <v>57295</v>
      </c>
      <c r="G7" s="163"/>
      <c r="H7" s="164"/>
    </row>
    <row r="8" spans="1:8" x14ac:dyDescent="0.15">
      <c r="A8" s="165"/>
      <c r="B8" s="166"/>
      <c r="C8" s="167"/>
      <c r="D8" s="168">
        <v>18751</v>
      </c>
      <c r="E8" s="169"/>
      <c r="F8" s="170">
        <v>32771</v>
      </c>
      <c r="G8" s="171"/>
      <c r="H8" s="172"/>
    </row>
    <row r="9" spans="1:8" x14ac:dyDescent="0.15">
      <c r="A9" s="153" t="s">
        <v>545</v>
      </c>
      <c r="B9" s="158"/>
      <c r="C9" s="159"/>
      <c r="D9" s="160">
        <v>27375</v>
      </c>
      <c r="E9" s="161"/>
      <c r="F9" s="162">
        <v>54110</v>
      </c>
      <c r="G9" s="163"/>
      <c r="H9" s="164"/>
    </row>
    <row r="10" spans="1:8" x14ac:dyDescent="0.15">
      <c r="A10" s="165"/>
      <c r="B10" s="166"/>
      <c r="C10" s="167"/>
      <c r="D10" s="168">
        <v>19576</v>
      </c>
      <c r="E10" s="169"/>
      <c r="F10" s="170">
        <v>30620</v>
      </c>
      <c r="G10" s="171"/>
      <c r="H10" s="172"/>
    </row>
    <row r="11" spans="1:8" x14ac:dyDescent="0.15">
      <c r="A11" s="153" t="s">
        <v>546</v>
      </c>
      <c r="B11" s="158"/>
      <c r="C11" s="159"/>
      <c r="D11" s="160">
        <v>31867</v>
      </c>
      <c r="E11" s="161"/>
      <c r="F11" s="162">
        <v>54684</v>
      </c>
      <c r="G11" s="163"/>
      <c r="H11" s="164"/>
    </row>
    <row r="12" spans="1:8" x14ac:dyDescent="0.15">
      <c r="A12" s="165"/>
      <c r="B12" s="166"/>
      <c r="C12" s="173"/>
      <c r="D12" s="168">
        <v>21755</v>
      </c>
      <c r="E12" s="169"/>
      <c r="F12" s="170">
        <v>32829</v>
      </c>
      <c r="G12" s="171"/>
      <c r="H12" s="172"/>
    </row>
    <row r="13" spans="1:8" x14ac:dyDescent="0.15">
      <c r="A13" s="153"/>
      <c r="B13" s="158"/>
      <c r="C13" s="174"/>
      <c r="D13" s="175">
        <v>38217</v>
      </c>
      <c r="E13" s="176"/>
      <c r="F13" s="177">
        <v>57314</v>
      </c>
      <c r="G13" s="178"/>
      <c r="H13" s="164"/>
    </row>
    <row r="14" spans="1:8" x14ac:dyDescent="0.15">
      <c r="A14" s="165"/>
      <c r="B14" s="166"/>
      <c r="C14" s="167"/>
      <c r="D14" s="168">
        <v>18928</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8.6300000000000008</v>
      </c>
      <c r="C19" s="179">
        <f>ROUND(VALUE(SUBSTITUTE(実質収支比率等に係る経年分析!G$48,"▲","-")),2)</f>
        <v>7.62</v>
      </c>
      <c r="D19" s="179">
        <f>ROUND(VALUE(SUBSTITUTE(実質収支比率等に係る経年分析!H$48,"▲","-")),2)</f>
        <v>7.93</v>
      </c>
      <c r="E19" s="179">
        <f>ROUND(VALUE(SUBSTITUTE(実質収支比率等に係る経年分析!I$48,"▲","-")),2)</f>
        <v>5.88</v>
      </c>
      <c r="F19" s="179">
        <f>ROUND(VALUE(SUBSTITUTE(実質収支比率等に係る経年分析!J$48,"▲","-")),2)</f>
        <v>7.12</v>
      </c>
    </row>
    <row r="20" spans="1:11" x14ac:dyDescent="0.15">
      <c r="A20" s="179" t="s">
        <v>55</v>
      </c>
      <c r="B20" s="179">
        <f>ROUND(VALUE(SUBSTITUTE(実質収支比率等に係る経年分析!F$47,"▲","-")),2)</f>
        <v>10.31</v>
      </c>
      <c r="C20" s="179">
        <f>ROUND(VALUE(SUBSTITUTE(実質収支比率等に係る経年分析!G$47,"▲","-")),2)</f>
        <v>10.27</v>
      </c>
      <c r="D20" s="179">
        <f>ROUND(VALUE(SUBSTITUTE(実質収支比率等に係る経年分析!H$47,"▲","-")),2)</f>
        <v>10.99</v>
      </c>
      <c r="E20" s="179">
        <f>ROUND(VALUE(SUBSTITUTE(実質収支比率等に係る経年分析!I$47,"▲","-")),2)</f>
        <v>12.14</v>
      </c>
      <c r="F20" s="179">
        <f>ROUND(VALUE(SUBSTITUTE(実質収支比率等に係る経年分析!J$47,"▲","-")),2)</f>
        <v>12.46</v>
      </c>
    </row>
    <row r="21" spans="1:11" x14ac:dyDescent="0.15">
      <c r="A21" s="179" t="s">
        <v>56</v>
      </c>
      <c r="B21" s="179">
        <f>IF(ISNUMBER(VALUE(SUBSTITUTE(実質収支比率等に係る経年分析!F$49,"▲","-"))),ROUND(VALUE(SUBSTITUTE(実質収支比率等に係る経年分析!F$49,"▲","-")),2),NA())</f>
        <v>0.92</v>
      </c>
      <c r="C21" s="179">
        <f>IF(ISNUMBER(VALUE(SUBSTITUTE(実質収支比率等に係る経年分析!G$49,"▲","-"))),ROUND(VALUE(SUBSTITUTE(実質収支比率等に係る経年分析!G$49,"▲","-")),2),NA())</f>
        <v>-0.63</v>
      </c>
      <c r="D21" s="179">
        <f>IF(ISNUMBER(VALUE(SUBSTITUTE(実質収支比率等に係る経年分析!H$49,"▲","-"))),ROUND(VALUE(SUBSTITUTE(実質収支比率等に係る経年分析!H$49,"▲","-")),2),NA())</f>
        <v>1.03</v>
      </c>
      <c r="E21" s="179">
        <f>IF(ISNUMBER(VALUE(SUBSTITUTE(実質収支比率等に係る経年分析!I$49,"▲","-"))),ROUND(VALUE(SUBSTITUTE(実質収支比率等に係る経年分析!I$49,"▲","-")),2),NA())</f>
        <v>-0.73</v>
      </c>
      <c r="F21" s="179">
        <f>IF(ISNUMBER(VALUE(SUBSTITUTE(実質収支比率等に係る経年分析!J$49,"▲","-"))),ROUND(VALUE(SUBSTITUTE(実質収支比率等に係る経年分析!J$49,"▲","-")),2),NA())</f>
        <v>1.98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木曽川うかい事業費特別会計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0.28000000000000003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0.34</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6.81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6.61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5.97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2.74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0.83</v>
      </c>
    </row>
    <row r="33" spans="1:16" x14ac:dyDescent="0.15">
      <c r="A33" s="180" t="str">
        <f>IF(連結実質赤字比率に係る赤字・黒字の構成分析!C$37="",NA(),連結実質赤字比率に係る赤字・黒字の構成分析!C$37)</f>
        <v>犬山城費特別会計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0.89</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8.6199999999999992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2265</v>
      </c>
      <c r="E42" s="181"/>
      <c r="F42" s="181"/>
      <c r="G42" s="181">
        <f>'実質公債費比率（分子）の構造'!L$52</f>
        <v>2046</v>
      </c>
      <c r="H42" s="181"/>
      <c r="I42" s="181"/>
      <c r="J42" s="181">
        <f>'実質公債費比率（分子）の構造'!M$52</f>
        <v>2098</v>
      </c>
      <c r="K42" s="181"/>
      <c r="L42" s="181"/>
      <c r="M42" s="181">
        <f>'実質公債費比率（分子）の構造'!N$52</f>
        <v>2175</v>
      </c>
      <c r="N42" s="181"/>
      <c r="O42" s="181"/>
      <c r="P42" s="181">
        <f>'実質公債費比率（分子）の構造'!O$52</f>
        <v>2247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43</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f>'実質公債費比率（分子）の構造'!O$50</f>
        <v>5</v>
      </c>
      <c r="O44" s="181"/>
      <c r="P44" s="181"/>
    </row>
    <row r="45" spans="1:16" x14ac:dyDescent="0.15">
      <c r="A45" s="181" t="s">
        <v>66</v>
      </c>
      <c r="B45" s="181">
        <f>'実質公債費比率（分子）の構造'!K$49</f>
        <v>3</v>
      </c>
      <c r="C45" s="181"/>
      <c r="D45" s="181"/>
      <c r="E45" s="181">
        <f>'実質公債費比率（分子）の構造'!L$49</f>
        <v>2</v>
      </c>
      <c r="F45" s="181"/>
      <c r="G45" s="181"/>
      <c r="H45" s="181">
        <f>'実質公債費比率（分子）の構造'!M$49</f>
        <v>1</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779</v>
      </c>
      <c r="C46" s="181"/>
      <c r="D46" s="181"/>
      <c r="E46" s="181">
        <f>'実質公債費比率（分子）の構造'!L$48</f>
        <v>794</v>
      </c>
      <c r="F46" s="181"/>
      <c r="G46" s="181"/>
      <c r="H46" s="181">
        <f>'実質公債費比率（分子）の構造'!M$48</f>
        <v>810</v>
      </c>
      <c r="I46" s="181"/>
      <c r="J46" s="181"/>
      <c r="K46" s="181">
        <f>'実質公債費比率（分子）の構造'!N$48</f>
        <v>694</v>
      </c>
      <c r="L46" s="181"/>
      <c r="M46" s="181"/>
      <c r="N46" s="181">
        <f>'実質公債費比率（分子）の構造'!O$48</f>
        <v>760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1828</v>
      </c>
      <c r="C49" s="181"/>
      <c r="D49" s="181"/>
      <c r="E49" s="181">
        <f>'実質公債費比率（分子）の構造'!L$45</f>
        <v>1785</v>
      </c>
      <c r="F49" s="181"/>
      <c r="G49" s="181"/>
      <c r="H49" s="181">
        <f>'実質公債費比率（分子）の構造'!M$45</f>
        <v>1935</v>
      </c>
      <c r="I49" s="181"/>
      <c r="J49" s="181"/>
      <c r="K49" s="181">
        <f>'実質公債費比率（分子）の構造'!N$45</f>
        <v>2095</v>
      </c>
      <c r="L49" s="181"/>
      <c r="M49" s="181"/>
      <c r="N49" s="181">
        <f>'実質公債費比率（分子）の構造'!O$45</f>
        <v>2160</v>
      </c>
      <c r="O49" s="181"/>
      <c r="P49" s="181"/>
    </row>
    <row r="50" spans="1:16" x14ac:dyDescent="0.15">
      <c r="A50" s="181" t="s">
        <v>71</v>
      </c>
      <c r="B50" s="181" t="e">
        <f>NA()</f>
        <v>#N/A</v>
      </c>
      <c r="C50" s="181">
        <f>IF(ISNUMBER('実質公債費比率（分子）の構造'!K$53),'実質公債費比率（分子）の構造'!K$53,NA())</f>
        <v>388</v>
      </c>
      <c r="D50" s="181" t="e">
        <f>NA()</f>
        <v>#N/A</v>
      </c>
      <c r="E50" s="181" t="e">
        <f>NA()</f>
        <v>#N/A</v>
      </c>
      <c r="F50" s="181">
        <f>IF(ISNUMBER('実質公債費比率（分子）の構造'!L$53),'実質公債費比率（分子）の構造'!L$53,NA())</f>
        <v>540</v>
      </c>
      <c r="G50" s="181" t="e">
        <f>NA()</f>
        <v>#N/A</v>
      </c>
      <c r="H50" s="181" t="e">
        <f>NA()</f>
        <v>#N/A</v>
      </c>
      <c r="I50" s="181">
        <f>IF(ISNUMBER('実質公債費比率（分子）の構造'!M$53),'実質公債費比率（分子）の構造'!M$53,NA())</f>
        <v>653</v>
      </c>
      <c r="J50" s="181" t="e">
        <f>NA()</f>
        <v>#N/A</v>
      </c>
      <c r="K50" s="181" t="e">
        <f>NA()</f>
        <v>#N/A</v>
      </c>
      <c r="L50" s="181">
        <f>IF(ISNUMBER('実質公債費比率（分子）の構造'!N$53),'実質公債費比率（分子）の構造'!N$53,NA())</f>
        <v>619</v>
      </c>
      <c r="M50" s="181" t="e">
        <f>NA()</f>
        <v>#N/A</v>
      </c>
      <c r="N50" s="181" t="e">
        <f>NA()</f>
        <v>#N/A</v>
      </c>
      <c r="O50" s="181">
        <f>IF(ISNUMBER('実質公債費比率（分子）の構造'!O$53),'実質公債費比率（分子）の構造'!O$53,NA())</f>
        <v>678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18886</v>
      </c>
      <c r="E56" s="180"/>
      <c r="F56" s="180"/>
      <c r="G56" s="180">
        <f>'将来負担比率（分子）の構造'!J$52</f>
        <v>18986</v>
      </c>
      <c r="H56" s="180"/>
      <c r="I56" s="180"/>
      <c r="J56" s="180">
        <f>'将来負担比率（分子）の構造'!K$52</f>
        <v>18745</v>
      </c>
      <c r="K56" s="180"/>
      <c r="L56" s="180"/>
      <c r="M56" s="180">
        <f>'将来負担比率（分子）の構造'!L$52</f>
        <v>18472</v>
      </c>
      <c r="N56" s="180"/>
      <c r="O56" s="180"/>
      <c r="P56" s="180">
        <f>'将来負担比率（分子）の構造'!M$52</f>
        <v>18305</v>
      </c>
    </row>
    <row r="57" spans="1:16" x14ac:dyDescent="0.15">
      <c r="A57" s="180" t="s">
        <v>42</v>
      </c>
      <c r="B57" s="180"/>
      <c r="C57" s="180"/>
      <c r="D57" s="180">
        <f>'将来負担比率（分子）の構造'!I$51</f>
        <v>5918</v>
      </c>
      <c r="E57" s="180"/>
      <c r="F57" s="180"/>
      <c r="G57" s="180">
        <f>'将来負担比率（分子）の構造'!J$51</f>
        <v>5356</v>
      </c>
      <c r="H57" s="180"/>
      <c r="I57" s="180"/>
      <c r="J57" s="180">
        <f>'将来負担比率（分子）の構造'!K$51</f>
        <v>5344</v>
      </c>
      <c r="K57" s="180"/>
      <c r="L57" s="180"/>
      <c r="M57" s="180">
        <f>'将来負担比率（分子）の構造'!L$51</f>
        <v>4923</v>
      </c>
      <c r="N57" s="180"/>
      <c r="O57" s="180"/>
      <c r="P57" s="180">
        <f>'将来負担比率（分子）の構造'!M$51</f>
        <v>4545</v>
      </c>
    </row>
    <row r="58" spans="1:16" x14ac:dyDescent="0.15">
      <c r="A58" s="180" t="s">
        <v>41</v>
      </c>
      <c r="B58" s="180"/>
      <c r="C58" s="180"/>
      <c r="D58" s="180">
        <f>'将来負担比率（分子）の構造'!I$50</f>
        <v>3318</v>
      </c>
      <c r="E58" s="180"/>
      <c r="F58" s="180"/>
      <c r="G58" s="180">
        <f>'将来負担比率（分子）の構造'!J$50</f>
        <v>3627</v>
      </c>
      <c r="H58" s="180"/>
      <c r="I58" s="180"/>
      <c r="J58" s="180">
        <f>'将来負担比率（分子）の構造'!K$50</f>
        <v>3806</v>
      </c>
      <c r="K58" s="180"/>
      <c r="L58" s="180"/>
      <c r="M58" s="180">
        <f>'将来負担比率（分子）の構造'!L$50</f>
        <v>5034</v>
      </c>
      <c r="N58" s="180"/>
      <c r="O58" s="180"/>
      <c r="P58" s="180">
        <f>'将来負担比率（分子）の構造'!M$50</f>
        <v>5555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223</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2935</v>
      </c>
      <c r="C62" s="180"/>
      <c r="D62" s="180"/>
      <c r="E62" s="180">
        <f>'将来負担比率（分子）の構造'!J$45</f>
        <v>2889</v>
      </c>
      <c r="F62" s="180"/>
      <c r="G62" s="180"/>
      <c r="H62" s="180">
        <f>'将来負担比率（分子）の構造'!K$45</f>
        <v>2906</v>
      </c>
      <c r="I62" s="180"/>
      <c r="J62" s="180"/>
      <c r="K62" s="180">
        <f>'将来負担比率（分子）の構造'!L$45</f>
        <v>2913</v>
      </c>
      <c r="L62" s="180"/>
      <c r="M62" s="180"/>
      <c r="N62" s="180">
        <f>'将来負担比率（分子）の構造'!M$45</f>
        <v>2895</v>
      </c>
      <c r="O62" s="180"/>
      <c r="P62" s="180"/>
    </row>
    <row r="63" spans="1:16" x14ac:dyDescent="0.15">
      <c r="A63" s="180" t="s">
        <v>34</v>
      </c>
      <c r="B63" s="180">
        <f>'将来負担比率（分子）の構造'!I$44</f>
        <v>6</v>
      </c>
      <c r="C63" s="180"/>
      <c r="D63" s="180"/>
      <c r="E63" s="180">
        <f>'将来負担比率（分子）の構造'!J$44</f>
        <v>2</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7962</v>
      </c>
      <c r="C64" s="180"/>
      <c r="D64" s="180"/>
      <c r="E64" s="180">
        <f>'将来負担比率（分子）の構造'!J$43</f>
        <v>7665</v>
      </c>
      <c r="F64" s="180"/>
      <c r="G64" s="180"/>
      <c r="H64" s="180">
        <f>'将来負担比率（分子）の構造'!K$43</f>
        <v>7585</v>
      </c>
      <c r="I64" s="180"/>
      <c r="J64" s="180"/>
      <c r="K64" s="180">
        <f>'将来負担比率（分子）の構造'!L$43</f>
        <v>6984</v>
      </c>
      <c r="L64" s="180"/>
      <c r="M64" s="180"/>
      <c r="N64" s="180">
        <f>'将来負担比率（分子）の構造'!M$43</f>
        <v>6509</v>
      </c>
      <c r="O64" s="180"/>
      <c r="P64" s="180"/>
    </row>
    <row r="65" spans="1:16" x14ac:dyDescent="0.15">
      <c r="A65" s="180" t="s">
        <v>32</v>
      </c>
      <c r="B65" s="180">
        <f>'将来負担比率（分子）の構造'!I$42</f>
        <v>61</v>
      </c>
      <c r="C65" s="180"/>
      <c r="D65" s="180"/>
      <c r="E65" s="180">
        <f>'将来負担比率（分子）の構造'!J$42</f>
        <v>577</v>
      </c>
      <c r="F65" s="180"/>
      <c r="G65" s="180"/>
      <c r="H65" s="180">
        <f>'将来負担比率（分子）の構造'!K$42</f>
        <v>323</v>
      </c>
      <c r="I65" s="180"/>
      <c r="J65" s="180"/>
      <c r="K65" s="180">
        <f>'将来負担比率（分子）の構造'!L$42</f>
        <v>90</v>
      </c>
      <c r="L65" s="180"/>
      <c r="M65" s="180"/>
      <c r="N65" s="180">
        <f>'将来負担比率（分子）の構造'!M$42</f>
        <v>85</v>
      </c>
      <c r="O65" s="180"/>
      <c r="P65" s="180"/>
    </row>
    <row r="66" spans="1:16" x14ac:dyDescent="0.15">
      <c r="A66" s="180" t="s">
        <v>31</v>
      </c>
      <c r="B66" s="180">
        <f>'将来負担比率（分子）の構造'!I$41</f>
        <v>19691</v>
      </c>
      <c r="C66" s="180"/>
      <c r="D66" s="180"/>
      <c r="E66" s="180">
        <f>'将来負担比率（分子）の構造'!J$41</f>
        <v>20563</v>
      </c>
      <c r="F66" s="180"/>
      <c r="G66" s="180"/>
      <c r="H66" s="180">
        <f>'将来負担比率（分子）の構造'!K$41</f>
        <v>20229</v>
      </c>
      <c r="I66" s="180"/>
      <c r="J66" s="180"/>
      <c r="K66" s="180">
        <f>'将来負担比率（分子）の構造'!L$41</f>
        <v>19665</v>
      </c>
      <c r="L66" s="180"/>
      <c r="M66" s="180"/>
      <c r="N66" s="180">
        <f>'将来負担比率（分子）の構造'!M$41</f>
        <v>19361</v>
      </c>
      <c r="O66" s="180"/>
      <c r="P66" s="180"/>
    </row>
    <row r="67" spans="1:16" x14ac:dyDescent="0.15">
      <c r="A67" s="180" t="s">
        <v>75</v>
      </c>
      <c r="B67" s="180" t="e">
        <f>NA()</f>
        <v>#N/A</v>
      </c>
      <c r="C67" s="180">
        <f>IF(ISNUMBER('将来負担比率（分子）の構造'!I$53), IF('将来負担比率（分子）の構造'!I$53 &lt; 0, 0, '将来負担比率（分子）の構造'!I$53), NA())</f>
        <v>2755</v>
      </c>
      <c r="D67" s="180" t="e">
        <f>NA()</f>
        <v>#N/A</v>
      </c>
      <c r="E67" s="180" t="e">
        <f>NA()</f>
        <v>#N/A</v>
      </c>
      <c r="F67" s="180">
        <f>IF(ISNUMBER('将来負担比率（分子）の構造'!J$53), IF('将来負担比率（分子）の構造'!J$53 &lt; 0, 0, '将来負担比率（分子）の構造'!J$53), NA())</f>
        <v>3727</v>
      </c>
      <c r="G67" s="180" t="e">
        <f>NA()</f>
        <v>#N/A</v>
      </c>
      <c r="H67" s="180" t="e">
        <f>NA()</f>
        <v>#N/A</v>
      </c>
      <c r="I67" s="180">
        <f>IF(ISNUMBER('将来負担比率（分子）の構造'!K$53), IF('将来負担比率（分子）の構造'!K$53 &lt; 0, 0, '将来負担比率（分子）の構造'!K$53), NA())</f>
        <v>3148</v>
      </c>
      <c r="J67" s="180" t="e">
        <f>NA()</f>
        <v>#N/A</v>
      </c>
      <c r="K67" s="180" t="e">
        <f>NA()</f>
        <v>#N/A</v>
      </c>
      <c r="L67" s="180">
        <f>IF(ISNUMBER('将来負担比率（分子）の構造'!L$53), IF('将来負担比率（分子）の構造'!L$53 &lt; 0, 0, '将来負担比率（分子）の構造'!L$53), NA())</f>
        <v>1223</v>
      </c>
      <c r="M67" s="180" t="e">
        <f>NA()</f>
        <v>#N/A</v>
      </c>
      <c r="N67" s="180" t="e">
        <f>NA()</f>
        <v>#N/A</v>
      </c>
      <c r="O67" s="180">
        <f>IF(ISNUMBER('将来負担比率（分子）の構造'!M$53), IF('将来負担比率（分子）の構造'!M$53 &lt; 0, 0, '将来負担比率（分子）の構造'!M$53), NA())</f>
        <v>446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1573</v>
      </c>
      <c r="C72" s="184">
        <f>基金残高に係る経年分析!G55</f>
        <v>1754</v>
      </c>
      <c r="D72" s="184">
        <f>基金残高に係る経年分析!H55</f>
        <v>1843</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1679</v>
      </c>
      <c r="C74" s="184">
        <f>基金残高に係る経年分析!G57</f>
        <v>2010</v>
      </c>
      <c r="D74" s="184">
        <f>基金残高に係る経年分析!H57</f>
        <v>2296</v>
      </c>
    </row>
  </sheetData>
  <sheetProtection algorithmName="SHA-512" hashValue="mGSLSExH8h7kGj2hxhdfy2fJyWxhnA+pqgtPE60ftgtPXpa4mIFg65cq7VWpvAmKrmoVBBgNZMLButZfZ1zj2A==" saltValue="ajZcvV4gcqq/K/wg/poW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11768438</v>
      </c>
      <c r="S5" s="669"/>
      <c r="T5" s="669"/>
      <c r="U5" s="669"/>
      <c r="V5" s="669"/>
      <c r="W5" s="669"/>
      <c r="X5" s="669"/>
      <c r="Y5" s="670"/>
      <c r="Z5" s="671">
        <v>45.8</v>
      </c>
      <c r="AA5" s="671"/>
      <c r="AB5" s="671"/>
      <c r="AC5" s="671"/>
      <c r="AD5" s="672">
        <v>10862507</v>
      </c>
      <c r="AE5" s="672"/>
      <c r="AF5" s="672"/>
      <c r="AG5" s="672"/>
      <c r="AH5" s="672"/>
      <c r="AI5" s="672"/>
      <c r="AJ5" s="672"/>
      <c r="AK5" s="672"/>
      <c r="AL5" s="673">
        <v>77.900000000000006</v>
      </c>
      <c r="AM5" s="674"/>
      <c r="AN5" s="674"/>
      <c r="AO5" s="675"/>
      <c r="AP5" s="665" t="s">
        <v>226</v>
      </c>
      <c r="AQ5" s="666"/>
      <c r="AR5" s="666"/>
      <c r="AS5" s="666"/>
      <c r="AT5" s="666"/>
      <c r="AU5" s="666"/>
      <c r="AV5" s="666"/>
      <c r="AW5" s="666"/>
      <c r="AX5" s="666"/>
      <c r="AY5" s="666"/>
      <c r="AZ5" s="666"/>
      <c r="BA5" s="666"/>
      <c r="BB5" s="666"/>
      <c r="BC5" s="666"/>
      <c r="BD5" s="666"/>
      <c r="BE5" s="666"/>
      <c r="BF5" s="667"/>
      <c r="BG5" s="679">
        <v>11016110</v>
      </c>
      <c r="BH5" s="680"/>
      <c r="BI5" s="680"/>
      <c r="BJ5" s="680"/>
      <c r="BK5" s="680"/>
      <c r="BL5" s="680"/>
      <c r="BM5" s="680"/>
      <c r="BN5" s="681"/>
      <c r="BO5" s="682">
        <v>93.6</v>
      </c>
      <c r="BP5" s="682"/>
      <c r="BQ5" s="682"/>
      <c r="BR5" s="682"/>
      <c r="BS5" s="683">
        <v>168418</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232472</v>
      </c>
      <c r="S6" s="680"/>
      <c r="T6" s="680"/>
      <c r="U6" s="680"/>
      <c r="V6" s="680"/>
      <c r="W6" s="680"/>
      <c r="X6" s="680"/>
      <c r="Y6" s="681"/>
      <c r="Z6" s="682">
        <v>0.9</v>
      </c>
      <c r="AA6" s="682"/>
      <c r="AB6" s="682"/>
      <c r="AC6" s="682"/>
      <c r="AD6" s="683">
        <v>232472</v>
      </c>
      <c r="AE6" s="683"/>
      <c r="AF6" s="683"/>
      <c r="AG6" s="683"/>
      <c r="AH6" s="683"/>
      <c r="AI6" s="683"/>
      <c r="AJ6" s="683"/>
      <c r="AK6" s="683"/>
      <c r="AL6" s="684">
        <v>1.7</v>
      </c>
      <c r="AM6" s="685"/>
      <c r="AN6" s="685"/>
      <c r="AO6" s="686"/>
      <c r="AP6" s="676" t="s">
        <v>231</v>
      </c>
      <c r="AQ6" s="677"/>
      <c r="AR6" s="677"/>
      <c r="AS6" s="677"/>
      <c r="AT6" s="677"/>
      <c r="AU6" s="677"/>
      <c r="AV6" s="677"/>
      <c r="AW6" s="677"/>
      <c r="AX6" s="677"/>
      <c r="AY6" s="677"/>
      <c r="AZ6" s="677"/>
      <c r="BA6" s="677"/>
      <c r="BB6" s="677"/>
      <c r="BC6" s="677"/>
      <c r="BD6" s="677"/>
      <c r="BE6" s="677"/>
      <c r="BF6" s="678"/>
      <c r="BG6" s="679">
        <v>11016110</v>
      </c>
      <c r="BH6" s="680"/>
      <c r="BI6" s="680"/>
      <c r="BJ6" s="680"/>
      <c r="BK6" s="680"/>
      <c r="BL6" s="680"/>
      <c r="BM6" s="680"/>
      <c r="BN6" s="681"/>
      <c r="BO6" s="682">
        <v>93.6</v>
      </c>
      <c r="BP6" s="682"/>
      <c r="BQ6" s="682"/>
      <c r="BR6" s="682"/>
      <c r="BS6" s="683">
        <v>168418</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252414</v>
      </c>
      <c r="CS6" s="680"/>
      <c r="CT6" s="680"/>
      <c r="CU6" s="680"/>
      <c r="CV6" s="680"/>
      <c r="CW6" s="680"/>
      <c r="CX6" s="680"/>
      <c r="CY6" s="681"/>
      <c r="CZ6" s="673">
        <v>1</v>
      </c>
      <c r="DA6" s="674"/>
      <c r="DB6" s="674"/>
      <c r="DC6" s="693"/>
      <c r="DD6" s="688" t="s">
        <v>233</v>
      </c>
      <c r="DE6" s="680"/>
      <c r="DF6" s="680"/>
      <c r="DG6" s="680"/>
      <c r="DH6" s="680"/>
      <c r="DI6" s="680"/>
      <c r="DJ6" s="680"/>
      <c r="DK6" s="680"/>
      <c r="DL6" s="680"/>
      <c r="DM6" s="680"/>
      <c r="DN6" s="680"/>
      <c r="DO6" s="680"/>
      <c r="DP6" s="681"/>
      <c r="DQ6" s="688">
        <v>252333</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21684</v>
      </c>
      <c r="S7" s="680"/>
      <c r="T7" s="680"/>
      <c r="U7" s="680"/>
      <c r="V7" s="680"/>
      <c r="W7" s="680"/>
      <c r="X7" s="680"/>
      <c r="Y7" s="681"/>
      <c r="Z7" s="682">
        <v>0.1</v>
      </c>
      <c r="AA7" s="682"/>
      <c r="AB7" s="682"/>
      <c r="AC7" s="682"/>
      <c r="AD7" s="683">
        <v>21684</v>
      </c>
      <c r="AE7" s="683"/>
      <c r="AF7" s="683"/>
      <c r="AG7" s="683"/>
      <c r="AH7" s="683"/>
      <c r="AI7" s="683"/>
      <c r="AJ7" s="683"/>
      <c r="AK7" s="683"/>
      <c r="AL7" s="684">
        <v>0.2</v>
      </c>
      <c r="AM7" s="685"/>
      <c r="AN7" s="685"/>
      <c r="AO7" s="686"/>
      <c r="AP7" s="676" t="s">
        <v>235</v>
      </c>
      <c r="AQ7" s="677"/>
      <c r="AR7" s="677"/>
      <c r="AS7" s="677"/>
      <c r="AT7" s="677"/>
      <c r="AU7" s="677"/>
      <c r="AV7" s="677"/>
      <c r="AW7" s="677"/>
      <c r="AX7" s="677"/>
      <c r="AY7" s="677"/>
      <c r="AZ7" s="677"/>
      <c r="BA7" s="677"/>
      <c r="BB7" s="677"/>
      <c r="BC7" s="677"/>
      <c r="BD7" s="677"/>
      <c r="BE7" s="677"/>
      <c r="BF7" s="678"/>
      <c r="BG7" s="679">
        <v>5261886</v>
      </c>
      <c r="BH7" s="680"/>
      <c r="BI7" s="680"/>
      <c r="BJ7" s="680"/>
      <c r="BK7" s="680"/>
      <c r="BL7" s="680"/>
      <c r="BM7" s="680"/>
      <c r="BN7" s="681"/>
      <c r="BO7" s="682">
        <v>44.7</v>
      </c>
      <c r="BP7" s="682"/>
      <c r="BQ7" s="682"/>
      <c r="BR7" s="682"/>
      <c r="BS7" s="683">
        <v>168418</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3825641</v>
      </c>
      <c r="CS7" s="680"/>
      <c r="CT7" s="680"/>
      <c r="CU7" s="680"/>
      <c r="CV7" s="680"/>
      <c r="CW7" s="680"/>
      <c r="CX7" s="680"/>
      <c r="CY7" s="681"/>
      <c r="CZ7" s="682">
        <v>15.7</v>
      </c>
      <c r="DA7" s="682"/>
      <c r="DB7" s="682"/>
      <c r="DC7" s="682"/>
      <c r="DD7" s="688">
        <v>88461</v>
      </c>
      <c r="DE7" s="680"/>
      <c r="DF7" s="680"/>
      <c r="DG7" s="680"/>
      <c r="DH7" s="680"/>
      <c r="DI7" s="680"/>
      <c r="DJ7" s="680"/>
      <c r="DK7" s="680"/>
      <c r="DL7" s="680"/>
      <c r="DM7" s="680"/>
      <c r="DN7" s="680"/>
      <c r="DO7" s="680"/>
      <c r="DP7" s="681"/>
      <c r="DQ7" s="688">
        <v>2906805</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61762</v>
      </c>
      <c r="S8" s="680"/>
      <c r="T8" s="680"/>
      <c r="U8" s="680"/>
      <c r="V8" s="680"/>
      <c r="W8" s="680"/>
      <c r="X8" s="680"/>
      <c r="Y8" s="681"/>
      <c r="Z8" s="682">
        <v>0.2</v>
      </c>
      <c r="AA8" s="682"/>
      <c r="AB8" s="682"/>
      <c r="AC8" s="682"/>
      <c r="AD8" s="683">
        <v>61762</v>
      </c>
      <c r="AE8" s="683"/>
      <c r="AF8" s="683"/>
      <c r="AG8" s="683"/>
      <c r="AH8" s="683"/>
      <c r="AI8" s="683"/>
      <c r="AJ8" s="683"/>
      <c r="AK8" s="683"/>
      <c r="AL8" s="684">
        <v>0.4</v>
      </c>
      <c r="AM8" s="685"/>
      <c r="AN8" s="685"/>
      <c r="AO8" s="686"/>
      <c r="AP8" s="676" t="s">
        <v>238</v>
      </c>
      <c r="AQ8" s="677"/>
      <c r="AR8" s="677"/>
      <c r="AS8" s="677"/>
      <c r="AT8" s="677"/>
      <c r="AU8" s="677"/>
      <c r="AV8" s="677"/>
      <c r="AW8" s="677"/>
      <c r="AX8" s="677"/>
      <c r="AY8" s="677"/>
      <c r="AZ8" s="677"/>
      <c r="BA8" s="677"/>
      <c r="BB8" s="677"/>
      <c r="BC8" s="677"/>
      <c r="BD8" s="677"/>
      <c r="BE8" s="677"/>
      <c r="BF8" s="678"/>
      <c r="BG8" s="679">
        <v>135246</v>
      </c>
      <c r="BH8" s="680"/>
      <c r="BI8" s="680"/>
      <c r="BJ8" s="680"/>
      <c r="BK8" s="680"/>
      <c r="BL8" s="680"/>
      <c r="BM8" s="680"/>
      <c r="BN8" s="681"/>
      <c r="BO8" s="682">
        <v>1.1000000000000001</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8810235</v>
      </c>
      <c r="CS8" s="680"/>
      <c r="CT8" s="680"/>
      <c r="CU8" s="680"/>
      <c r="CV8" s="680"/>
      <c r="CW8" s="680"/>
      <c r="CX8" s="680"/>
      <c r="CY8" s="681"/>
      <c r="CZ8" s="682">
        <v>36.200000000000003</v>
      </c>
      <c r="DA8" s="682"/>
      <c r="DB8" s="682"/>
      <c r="DC8" s="682"/>
      <c r="DD8" s="688">
        <v>137740</v>
      </c>
      <c r="DE8" s="680"/>
      <c r="DF8" s="680"/>
      <c r="DG8" s="680"/>
      <c r="DH8" s="680"/>
      <c r="DI8" s="680"/>
      <c r="DJ8" s="680"/>
      <c r="DK8" s="680"/>
      <c r="DL8" s="680"/>
      <c r="DM8" s="680"/>
      <c r="DN8" s="680"/>
      <c r="DO8" s="680"/>
      <c r="DP8" s="681"/>
      <c r="DQ8" s="688">
        <v>4972514</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46782</v>
      </c>
      <c r="S9" s="680"/>
      <c r="T9" s="680"/>
      <c r="U9" s="680"/>
      <c r="V9" s="680"/>
      <c r="W9" s="680"/>
      <c r="X9" s="680"/>
      <c r="Y9" s="681"/>
      <c r="Z9" s="682">
        <v>0.2</v>
      </c>
      <c r="AA9" s="682"/>
      <c r="AB9" s="682"/>
      <c r="AC9" s="682"/>
      <c r="AD9" s="683">
        <v>46782</v>
      </c>
      <c r="AE9" s="683"/>
      <c r="AF9" s="683"/>
      <c r="AG9" s="683"/>
      <c r="AH9" s="683"/>
      <c r="AI9" s="683"/>
      <c r="AJ9" s="683"/>
      <c r="AK9" s="683"/>
      <c r="AL9" s="684">
        <v>0.3</v>
      </c>
      <c r="AM9" s="685"/>
      <c r="AN9" s="685"/>
      <c r="AO9" s="686"/>
      <c r="AP9" s="676" t="s">
        <v>241</v>
      </c>
      <c r="AQ9" s="677"/>
      <c r="AR9" s="677"/>
      <c r="AS9" s="677"/>
      <c r="AT9" s="677"/>
      <c r="AU9" s="677"/>
      <c r="AV9" s="677"/>
      <c r="AW9" s="677"/>
      <c r="AX9" s="677"/>
      <c r="AY9" s="677"/>
      <c r="AZ9" s="677"/>
      <c r="BA9" s="677"/>
      <c r="BB9" s="677"/>
      <c r="BC9" s="677"/>
      <c r="BD9" s="677"/>
      <c r="BE9" s="677"/>
      <c r="BF9" s="678"/>
      <c r="BG9" s="679">
        <v>4059584</v>
      </c>
      <c r="BH9" s="680"/>
      <c r="BI9" s="680"/>
      <c r="BJ9" s="680"/>
      <c r="BK9" s="680"/>
      <c r="BL9" s="680"/>
      <c r="BM9" s="680"/>
      <c r="BN9" s="681"/>
      <c r="BO9" s="682">
        <v>34.5</v>
      </c>
      <c r="BP9" s="682"/>
      <c r="BQ9" s="682"/>
      <c r="BR9" s="682"/>
      <c r="BS9" s="688" t="s">
        <v>233</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2115569</v>
      </c>
      <c r="CS9" s="680"/>
      <c r="CT9" s="680"/>
      <c r="CU9" s="680"/>
      <c r="CV9" s="680"/>
      <c r="CW9" s="680"/>
      <c r="CX9" s="680"/>
      <c r="CY9" s="681"/>
      <c r="CZ9" s="682">
        <v>8.6999999999999993</v>
      </c>
      <c r="DA9" s="682"/>
      <c r="DB9" s="682"/>
      <c r="DC9" s="682"/>
      <c r="DD9" s="688">
        <v>207202</v>
      </c>
      <c r="DE9" s="680"/>
      <c r="DF9" s="680"/>
      <c r="DG9" s="680"/>
      <c r="DH9" s="680"/>
      <c r="DI9" s="680"/>
      <c r="DJ9" s="680"/>
      <c r="DK9" s="680"/>
      <c r="DL9" s="680"/>
      <c r="DM9" s="680"/>
      <c r="DN9" s="680"/>
      <c r="DO9" s="680"/>
      <c r="DP9" s="681"/>
      <c r="DQ9" s="688">
        <v>1655847</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130</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187568</v>
      </c>
      <c r="BH10" s="680"/>
      <c r="BI10" s="680"/>
      <c r="BJ10" s="680"/>
      <c r="BK10" s="680"/>
      <c r="BL10" s="680"/>
      <c r="BM10" s="680"/>
      <c r="BN10" s="681"/>
      <c r="BO10" s="682">
        <v>1.6</v>
      </c>
      <c r="BP10" s="682"/>
      <c r="BQ10" s="682"/>
      <c r="BR10" s="682"/>
      <c r="BS10" s="688" t="s">
        <v>130</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5454</v>
      </c>
      <c r="CS10" s="680"/>
      <c r="CT10" s="680"/>
      <c r="CU10" s="680"/>
      <c r="CV10" s="680"/>
      <c r="CW10" s="680"/>
      <c r="CX10" s="680"/>
      <c r="CY10" s="681"/>
      <c r="CZ10" s="682">
        <v>0</v>
      </c>
      <c r="DA10" s="682"/>
      <c r="DB10" s="682"/>
      <c r="DC10" s="682"/>
      <c r="DD10" s="688" t="s">
        <v>130</v>
      </c>
      <c r="DE10" s="680"/>
      <c r="DF10" s="680"/>
      <c r="DG10" s="680"/>
      <c r="DH10" s="680"/>
      <c r="DI10" s="680"/>
      <c r="DJ10" s="680"/>
      <c r="DK10" s="680"/>
      <c r="DL10" s="680"/>
      <c r="DM10" s="680"/>
      <c r="DN10" s="680"/>
      <c r="DO10" s="680"/>
      <c r="DP10" s="681"/>
      <c r="DQ10" s="688">
        <v>454</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233</v>
      </c>
      <c r="AA11" s="682"/>
      <c r="AB11" s="682"/>
      <c r="AC11" s="682"/>
      <c r="AD11" s="683" t="s">
        <v>130</v>
      </c>
      <c r="AE11" s="683"/>
      <c r="AF11" s="683"/>
      <c r="AG11" s="683"/>
      <c r="AH11" s="683"/>
      <c r="AI11" s="683"/>
      <c r="AJ11" s="683"/>
      <c r="AK11" s="683"/>
      <c r="AL11" s="684" t="s">
        <v>233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879488</v>
      </c>
      <c r="BH11" s="680"/>
      <c r="BI11" s="680"/>
      <c r="BJ11" s="680"/>
      <c r="BK11" s="680"/>
      <c r="BL11" s="680"/>
      <c r="BM11" s="680"/>
      <c r="BN11" s="681"/>
      <c r="BO11" s="682">
        <v>7.5</v>
      </c>
      <c r="BP11" s="682"/>
      <c r="BQ11" s="682"/>
      <c r="BR11" s="682"/>
      <c r="BS11" s="688">
        <v>168418</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241138</v>
      </c>
      <c r="CS11" s="680"/>
      <c r="CT11" s="680"/>
      <c r="CU11" s="680"/>
      <c r="CV11" s="680"/>
      <c r="CW11" s="680"/>
      <c r="CX11" s="680"/>
      <c r="CY11" s="681"/>
      <c r="CZ11" s="682">
        <v>1</v>
      </c>
      <c r="DA11" s="682"/>
      <c r="DB11" s="682"/>
      <c r="DC11" s="682"/>
      <c r="DD11" s="688">
        <v>89455</v>
      </c>
      <c r="DE11" s="680"/>
      <c r="DF11" s="680"/>
      <c r="DG11" s="680"/>
      <c r="DH11" s="680"/>
      <c r="DI11" s="680"/>
      <c r="DJ11" s="680"/>
      <c r="DK11" s="680"/>
      <c r="DL11" s="680"/>
      <c r="DM11" s="680"/>
      <c r="DN11" s="680"/>
      <c r="DO11" s="680"/>
      <c r="DP11" s="681"/>
      <c r="DQ11" s="688">
        <v>195136</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1378394</v>
      </c>
      <c r="S12" s="680"/>
      <c r="T12" s="680"/>
      <c r="U12" s="680"/>
      <c r="V12" s="680"/>
      <c r="W12" s="680"/>
      <c r="X12" s="680"/>
      <c r="Y12" s="681"/>
      <c r="Z12" s="682">
        <v>5.4</v>
      </c>
      <c r="AA12" s="682"/>
      <c r="AB12" s="682"/>
      <c r="AC12" s="682"/>
      <c r="AD12" s="683">
        <v>1378394</v>
      </c>
      <c r="AE12" s="683"/>
      <c r="AF12" s="683"/>
      <c r="AG12" s="683"/>
      <c r="AH12" s="683"/>
      <c r="AI12" s="683"/>
      <c r="AJ12" s="683"/>
      <c r="AK12" s="683"/>
      <c r="AL12" s="684">
        <v>9.9</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5219033</v>
      </c>
      <c r="BH12" s="680"/>
      <c r="BI12" s="680"/>
      <c r="BJ12" s="680"/>
      <c r="BK12" s="680"/>
      <c r="BL12" s="680"/>
      <c r="BM12" s="680"/>
      <c r="BN12" s="681"/>
      <c r="BO12" s="682">
        <v>44.3</v>
      </c>
      <c r="BP12" s="682"/>
      <c r="BQ12" s="682"/>
      <c r="BR12" s="682"/>
      <c r="BS12" s="688" t="s">
        <v>233</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732895</v>
      </c>
      <c r="CS12" s="680"/>
      <c r="CT12" s="680"/>
      <c r="CU12" s="680"/>
      <c r="CV12" s="680"/>
      <c r="CW12" s="680"/>
      <c r="CX12" s="680"/>
      <c r="CY12" s="681"/>
      <c r="CZ12" s="682">
        <v>3</v>
      </c>
      <c r="DA12" s="682"/>
      <c r="DB12" s="682"/>
      <c r="DC12" s="682"/>
      <c r="DD12" s="688">
        <v>51063</v>
      </c>
      <c r="DE12" s="680"/>
      <c r="DF12" s="680"/>
      <c r="DG12" s="680"/>
      <c r="DH12" s="680"/>
      <c r="DI12" s="680"/>
      <c r="DJ12" s="680"/>
      <c r="DK12" s="680"/>
      <c r="DL12" s="680"/>
      <c r="DM12" s="680"/>
      <c r="DN12" s="680"/>
      <c r="DO12" s="680"/>
      <c r="DP12" s="681"/>
      <c r="DQ12" s="688">
        <v>418083</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19619</v>
      </c>
      <c r="S13" s="680"/>
      <c r="T13" s="680"/>
      <c r="U13" s="680"/>
      <c r="V13" s="680"/>
      <c r="W13" s="680"/>
      <c r="X13" s="680"/>
      <c r="Y13" s="681"/>
      <c r="Z13" s="682">
        <v>0.1</v>
      </c>
      <c r="AA13" s="682"/>
      <c r="AB13" s="682"/>
      <c r="AC13" s="682"/>
      <c r="AD13" s="683">
        <v>19619</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5175802</v>
      </c>
      <c r="BH13" s="680"/>
      <c r="BI13" s="680"/>
      <c r="BJ13" s="680"/>
      <c r="BK13" s="680"/>
      <c r="BL13" s="680"/>
      <c r="BM13" s="680"/>
      <c r="BN13" s="681"/>
      <c r="BO13" s="682">
        <v>44</v>
      </c>
      <c r="BP13" s="682"/>
      <c r="BQ13" s="682"/>
      <c r="BR13" s="682"/>
      <c r="BS13" s="688" t="s">
        <v>233</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2047079</v>
      </c>
      <c r="CS13" s="680"/>
      <c r="CT13" s="680"/>
      <c r="CU13" s="680"/>
      <c r="CV13" s="680"/>
      <c r="CW13" s="680"/>
      <c r="CX13" s="680"/>
      <c r="CY13" s="681"/>
      <c r="CZ13" s="682">
        <v>8.4</v>
      </c>
      <c r="DA13" s="682"/>
      <c r="DB13" s="682"/>
      <c r="DC13" s="682"/>
      <c r="DD13" s="688">
        <v>663352</v>
      </c>
      <c r="DE13" s="680"/>
      <c r="DF13" s="680"/>
      <c r="DG13" s="680"/>
      <c r="DH13" s="680"/>
      <c r="DI13" s="680"/>
      <c r="DJ13" s="680"/>
      <c r="DK13" s="680"/>
      <c r="DL13" s="680"/>
      <c r="DM13" s="680"/>
      <c r="DN13" s="680"/>
      <c r="DO13" s="680"/>
      <c r="DP13" s="681"/>
      <c r="DQ13" s="688">
        <v>1778759</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233</v>
      </c>
      <c r="S14" s="680"/>
      <c r="T14" s="680"/>
      <c r="U14" s="680"/>
      <c r="V14" s="680"/>
      <c r="W14" s="680"/>
      <c r="X14" s="680"/>
      <c r="Y14" s="681"/>
      <c r="Z14" s="682" t="s">
        <v>233</v>
      </c>
      <c r="AA14" s="682"/>
      <c r="AB14" s="682"/>
      <c r="AC14" s="682"/>
      <c r="AD14" s="683" t="s">
        <v>130</v>
      </c>
      <c r="AE14" s="683"/>
      <c r="AF14" s="683"/>
      <c r="AG14" s="683"/>
      <c r="AH14" s="683"/>
      <c r="AI14" s="683"/>
      <c r="AJ14" s="683"/>
      <c r="AK14" s="683"/>
      <c r="AL14" s="684" t="s">
        <v>233</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157805</v>
      </c>
      <c r="BH14" s="680"/>
      <c r="BI14" s="680"/>
      <c r="BJ14" s="680"/>
      <c r="BK14" s="680"/>
      <c r="BL14" s="680"/>
      <c r="BM14" s="680"/>
      <c r="BN14" s="681"/>
      <c r="BO14" s="682">
        <v>1.3</v>
      </c>
      <c r="BP14" s="682"/>
      <c r="BQ14" s="682"/>
      <c r="BR14" s="682"/>
      <c r="BS14" s="688" t="s">
        <v>130</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971395</v>
      </c>
      <c r="CS14" s="680"/>
      <c r="CT14" s="680"/>
      <c r="CU14" s="680"/>
      <c r="CV14" s="680"/>
      <c r="CW14" s="680"/>
      <c r="CX14" s="680"/>
      <c r="CY14" s="681"/>
      <c r="CZ14" s="682">
        <v>4</v>
      </c>
      <c r="DA14" s="682"/>
      <c r="DB14" s="682"/>
      <c r="DC14" s="682"/>
      <c r="DD14" s="688">
        <v>151153</v>
      </c>
      <c r="DE14" s="680"/>
      <c r="DF14" s="680"/>
      <c r="DG14" s="680"/>
      <c r="DH14" s="680"/>
      <c r="DI14" s="680"/>
      <c r="DJ14" s="680"/>
      <c r="DK14" s="680"/>
      <c r="DL14" s="680"/>
      <c r="DM14" s="680"/>
      <c r="DN14" s="680"/>
      <c r="DO14" s="680"/>
      <c r="DP14" s="681"/>
      <c r="DQ14" s="688">
        <v>901254</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134184</v>
      </c>
      <c r="S15" s="680"/>
      <c r="T15" s="680"/>
      <c r="U15" s="680"/>
      <c r="V15" s="680"/>
      <c r="W15" s="680"/>
      <c r="X15" s="680"/>
      <c r="Y15" s="681"/>
      <c r="Z15" s="682">
        <v>0.5</v>
      </c>
      <c r="AA15" s="682"/>
      <c r="AB15" s="682"/>
      <c r="AC15" s="682"/>
      <c r="AD15" s="683">
        <v>134184</v>
      </c>
      <c r="AE15" s="683"/>
      <c r="AF15" s="683"/>
      <c r="AG15" s="683"/>
      <c r="AH15" s="683"/>
      <c r="AI15" s="683"/>
      <c r="AJ15" s="683"/>
      <c r="AK15" s="683"/>
      <c r="AL15" s="684">
        <v>1</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377386</v>
      </c>
      <c r="BH15" s="680"/>
      <c r="BI15" s="680"/>
      <c r="BJ15" s="680"/>
      <c r="BK15" s="680"/>
      <c r="BL15" s="680"/>
      <c r="BM15" s="680"/>
      <c r="BN15" s="681"/>
      <c r="BO15" s="682">
        <v>3.2</v>
      </c>
      <c r="BP15" s="682"/>
      <c r="BQ15" s="682"/>
      <c r="BR15" s="682"/>
      <c r="BS15" s="688" t="s">
        <v>233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3139292</v>
      </c>
      <c r="CS15" s="680"/>
      <c r="CT15" s="680"/>
      <c r="CU15" s="680"/>
      <c r="CV15" s="680"/>
      <c r="CW15" s="680"/>
      <c r="CX15" s="680"/>
      <c r="CY15" s="681"/>
      <c r="CZ15" s="682">
        <v>12.9</v>
      </c>
      <c r="DA15" s="682"/>
      <c r="DB15" s="682"/>
      <c r="DC15" s="682"/>
      <c r="DD15" s="688">
        <v>975297</v>
      </c>
      <c r="DE15" s="680"/>
      <c r="DF15" s="680"/>
      <c r="DG15" s="680"/>
      <c r="DH15" s="680"/>
      <c r="DI15" s="680"/>
      <c r="DJ15" s="680"/>
      <c r="DK15" s="680"/>
      <c r="DL15" s="680"/>
      <c r="DM15" s="680"/>
      <c r="DN15" s="680"/>
      <c r="DO15" s="680"/>
      <c r="DP15" s="681"/>
      <c r="DQ15" s="688">
        <v>1920523</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233</v>
      </c>
      <c r="AE16" s="683"/>
      <c r="AF16" s="683"/>
      <c r="AG16" s="683"/>
      <c r="AH16" s="683"/>
      <c r="AI16" s="683"/>
      <c r="AJ16" s="683"/>
      <c r="AK16" s="683"/>
      <c r="AL16" s="684" t="s">
        <v>233</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130</v>
      </c>
      <c r="BP16" s="682"/>
      <c r="BQ16" s="682"/>
      <c r="BR16" s="682"/>
      <c r="BS16" s="688" t="s">
        <v>233</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50822</v>
      </c>
      <c r="CS16" s="680"/>
      <c r="CT16" s="680"/>
      <c r="CU16" s="680"/>
      <c r="CV16" s="680"/>
      <c r="CW16" s="680"/>
      <c r="CX16" s="680"/>
      <c r="CY16" s="681"/>
      <c r="CZ16" s="682">
        <v>0.2</v>
      </c>
      <c r="DA16" s="682"/>
      <c r="DB16" s="682"/>
      <c r="DC16" s="682"/>
      <c r="DD16" s="688" t="s">
        <v>233</v>
      </c>
      <c r="DE16" s="680"/>
      <c r="DF16" s="680"/>
      <c r="DG16" s="680"/>
      <c r="DH16" s="680"/>
      <c r="DI16" s="680"/>
      <c r="DJ16" s="680"/>
      <c r="DK16" s="680"/>
      <c r="DL16" s="680"/>
      <c r="DM16" s="680"/>
      <c r="DN16" s="680"/>
      <c r="DO16" s="680"/>
      <c r="DP16" s="681"/>
      <c r="DQ16" s="688">
        <v>18183</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61721</v>
      </c>
      <c r="S17" s="680"/>
      <c r="T17" s="680"/>
      <c r="U17" s="680"/>
      <c r="V17" s="680"/>
      <c r="W17" s="680"/>
      <c r="X17" s="680"/>
      <c r="Y17" s="681"/>
      <c r="Z17" s="682">
        <v>0.2</v>
      </c>
      <c r="AA17" s="682"/>
      <c r="AB17" s="682"/>
      <c r="AC17" s="682"/>
      <c r="AD17" s="683">
        <v>61721</v>
      </c>
      <c r="AE17" s="683"/>
      <c r="AF17" s="683"/>
      <c r="AG17" s="683"/>
      <c r="AH17" s="683"/>
      <c r="AI17" s="683"/>
      <c r="AJ17" s="683"/>
      <c r="AK17" s="683"/>
      <c r="AL17" s="684">
        <v>0.4</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233</v>
      </c>
      <c r="BP17" s="682"/>
      <c r="BQ17" s="682"/>
      <c r="BR17" s="682"/>
      <c r="BS17" s="688" t="s">
        <v>130</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2159544</v>
      </c>
      <c r="CS17" s="680"/>
      <c r="CT17" s="680"/>
      <c r="CU17" s="680"/>
      <c r="CV17" s="680"/>
      <c r="CW17" s="680"/>
      <c r="CX17" s="680"/>
      <c r="CY17" s="681"/>
      <c r="CZ17" s="682">
        <v>8.9</v>
      </c>
      <c r="DA17" s="682"/>
      <c r="DB17" s="682"/>
      <c r="DC17" s="682"/>
      <c r="DD17" s="688" t="s">
        <v>130</v>
      </c>
      <c r="DE17" s="680"/>
      <c r="DF17" s="680"/>
      <c r="DG17" s="680"/>
      <c r="DH17" s="680"/>
      <c r="DI17" s="680"/>
      <c r="DJ17" s="680"/>
      <c r="DK17" s="680"/>
      <c r="DL17" s="680"/>
      <c r="DM17" s="680"/>
      <c r="DN17" s="680"/>
      <c r="DO17" s="680"/>
      <c r="DP17" s="681"/>
      <c r="DQ17" s="688">
        <v>2159544</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1365265</v>
      </c>
      <c r="S18" s="680"/>
      <c r="T18" s="680"/>
      <c r="U18" s="680"/>
      <c r="V18" s="680"/>
      <c r="W18" s="680"/>
      <c r="X18" s="680"/>
      <c r="Y18" s="681"/>
      <c r="Z18" s="682">
        <v>5.3</v>
      </c>
      <c r="AA18" s="682"/>
      <c r="AB18" s="682"/>
      <c r="AC18" s="682"/>
      <c r="AD18" s="683">
        <v>1044495</v>
      </c>
      <c r="AE18" s="683"/>
      <c r="AF18" s="683"/>
      <c r="AG18" s="683"/>
      <c r="AH18" s="683"/>
      <c r="AI18" s="683"/>
      <c r="AJ18" s="683"/>
      <c r="AK18" s="683"/>
      <c r="AL18" s="684">
        <v>7.5</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130</v>
      </c>
      <c r="DA18" s="682"/>
      <c r="DB18" s="682"/>
      <c r="DC18" s="682"/>
      <c r="DD18" s="688" t="s">
        <v>130</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1044495</v>
      </c>
      <c r="S19" s="680"/>
      <c r="T19" s="680"/>
      <c r="U19" s="680"/>
      <c r="V19" s="680"/>
      <c r="W19" s="680"/>
      <c r="X19" s="680"/>
      <c r="Y19" s="681"/>
      <c r="Z19" s="682">
        <v>4.0999999999999996</v>
      </c>
      <c r="AA19" s="682"/>
      <c r="AB19" s="682"/>
      <c r="AC19" s="682"/>
      <c r="AD19" s="683">
        <v>1044495</v>
      </c>
      <c r="AE19" s="683"/>
      <c r="AF19" s="683"/>
      <c r="AG19" s="683"/>
      <c r="AH19" s="683"/>
      <c r="AI19" s="683"/>
      <c r="AJ19" s="683"/>
      <c r="AK19" s="683"/>
      <c r="AL19" s="684">
        <v>7.5</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752328</v>
      </c>
      <c r="BH19" s="680"/>
      <c r="BI19" s="680"/>
      <c r="BJ19" s="680"/>
      <c r="BK19" s="680"/>
      <c r="BL19" s="680"/>
      <c r="BM19" s="680"/>
      <c r="BN19" s="681"/>
      <c r="BO19" s="682">
        <v>6.4</v>
      </c>
      <c r="BP19" s="682"/>
      <c r="BQ19" s="682"/>
      <c r="BR19" s="682"/>
      <c r="BS19" s="688" t="s">
        <v>233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233</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320770</v>
      </c>
      <c r="S20" s="680"/>
      <c r="T20" s="680"/>
      <c r="U20" s="680"/>
      <c r="V20" s="680"/>
      <c r="W20" s="680"/>
      <c r="X20" s="680"/>
      <c r="Y20" s="681"/>
      <c r="Z20" s="682">
        <v>1.2</v>
      </c>
      <c r="AA20" s="682"/>
      <c r="AB20" s="682"/>
      <c r="AC20" s="682"/>
      <c r="AD20" s="683" t="s">
        <v>233</v>
      </c>
      <c r="AE20" s="683"/>
      <c r="AF20" s="683"/>
      <c r="AG20" s="683"/>
      <c r="AH20" s="683"/>
      <c r="AI20" s="683"/>
      <c r="AJ20" s="683"/>
      <c r="AK20" s="683"/>
      <c r="AL20" s="684" t="s">
        <v>130</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752328</v>
      </c>
      <c r="BH20" s="680"/>
      <c r="BI20" s="680"/>
      <c r="BJ20" s="680"/>
      <c r="BK20" s="680"/>
      <c r="BL20" s="680"/>
      <c r="BM20" s="680"/>
      <c r="BN20" s="681"/>
      <c r="BO20" s="682">
        <v>6.4</v>
      </c>
      <c r="BP20" s="682"/>
      <c r="BQ20" s="682"/>
      <c r="BR20" s="682"/>
      <c r="BS20" s="688" t="s">
        <v>233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24351478</v>
      </c>
      <c r="CS20" s="680"/>
      <c r="CT20" s="680"/>
      <c r="CU20" s="680"/>
      <c r="CV20" s="680"/>
      <c r="CW20" s="680"/>
      <c r="CX20" s="680"/>
      <c r="CY20" s="681"/>
      <c r="CZ20" s="682">
        <v>100</v>
      </c>
      <c r="DA20" s="682"/>
      <c r="DB20" s="682"/>
      <c r="DC20" s="682"/>
      <c r="DD20" s="688">
        <v>2363723</v>
      </c>
      <c r="DE20" s="680"/>
      <c r="DF20" s="680"/>
      <c r="DG20" s="680"/>
      <c r="DH20" s="680"/>
      <c r="DI20" s="680"/>
      <c r="DJ20" s="680"/>
      <c r="DK20" s="680"/>
      <c r="DL20" s="680"/>
      <c r="DM20" s="680"/>
      <c r="DN20" s="680"/>
      <c r="DO20" s="680"/>
      <c r="DP20" s="681"/>
      <c r="DQ20" s="688">
        <v>17179435</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130</v>
      </c>
      <c r="AA21" s="682"/>
      <c r="AB21" s="682"/>
      <c r="AC21" s="682"/>
      <c r="AD21" s="683" t="s">
        <v>130</v>
      </c>
      <c r="AE21" s="683"/>
      <c r="AF21" s="683"/>
      <c r="AG21" s="683"/>
      <c r="AH21" s="683"/>
      <c r="AI21" s="683"/>
      <c r="AJ21" s="683"/>
      <c r="AK21" s="683"/>
      <c r="AL21" s="684" t="s">
        <v>130</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14815</v>
      </c>
      <c r="BH21" s="680"/>
      <c r="BI21" s="680"/>
      <c r="BJ21" s="680"/>
      <c r="BK21" s="680"/>
      <c r="BL21" s="680"/>
      <c r="BM21" s="680"/>
      <c r="BN21" s="681"/>
      <c r="BO21" s="682">
        <v>0.1</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15090321</v>
      </c>
      <c r="S22" s="680"/>
      <c r="T22" s="680"/>
      <c r="U22" s="680"/>
      <c r="V22" s="680"/>
      <c r="W22" s="680"/>
      <c r="X22" s="680"/>
      <c r="Y22" s="681"/>
      <c r="Z22" s="682">
        <v>58.7</v>
      </c>
      <c r="AA22" s="682"/>
      <c r="AB22" s="682"/>
      <c r="AC22" s="682"/>
      <c r="AD22" s="683">
        <v>13863620</v>
      </c>
      <c r="AE22" s="683"/>
      <c r="AF22" s="683"/>
      <c r="AG22" s="683"/>
      <c r="AH22" s="683"/>
      <c r="AI22" s="683"/>
      <c r="AJ22" s="683"/>
      <c r="AK22" s="683"/>
      <c r="AL22" s="684">
        <v>99.5</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233</v>
      </c>
      <c r="BP22" s="682"/>
      <c r="BQ22" s="682"/>
      <c r="BR22" s="682"/>
      <c r="BS22" s="688" t="s">
        <v>130</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9555</v>
      </c>
      <c r="S23" s="680"/>
      <c r="T23" s="680"/>
      <c r="U23" s="680"/>
      <c r="V23" s="680"/>
      <c r="W23" s="680"/>
      <c r="X23" s="680"/>
      <c r="Y23" s="681"/>
      <c r="Z23" s="682">
        <v>0</v>
      </c>
      <c r="AA23" s="682"/>
      <c r="AB23" s="682"/>
      <c r="AC23" s="682"/>
      <c r="AD23" s="683">
        <v>9555</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737513</v>
      </c>
      <c r="BH23" s="680"/>
      <c r="BI23" s="680"/>
      <c r="BJ23" s="680"/>
      <c r="BK23" s="680"/>
      <c r="BL23" s="680"/>
      <c r="BM23" s="680"/>
      <c r="BN23" s="681"/>
      <c r="BO23" s="682">
        <v>6.3</v>
      </c>
      <c r="BP23" s="682"/>
      <c r="BQ23" s="682"/>
      <c r="BR23" s="682"/>
      <c r="BS23" s="688" t="s">
        <v>130</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89156</v>
      </c>
      <c r="S24" s="680"/>
      <c r="T24" s="680"/>
      <c r="U24" s="680"/>
      <c r="V24" s="680"/>
      <c r="W24" s="680"/>
      <c r="X24" s="680"/>
      <c r="Y24" s="681"/>
      <c r="Z24" s="682">
        <v>0.3</v>
      </c>
      <c r="AA24" s="682"/>
      <c r="AB24" s="682"/>
      <c r="AC24" s="682"/>
      <c r="AD24" s="683" t="s">
        <v>233</v>
      </c>
      <c r="AE24" s="683"/>
      <c r="AF24" s="683"/>
      <c r="AG24" s="683"/>
      <c r="AH24" s="683"/>
      <c r="AI24" s="683"/>
      <c r="AJ24" s="683"/>
      <c r="AK24" s="683"/>
      <c r="AL24" s="684" t="s">
        <v>130</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233</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10848261</v>
      </c>
      <c r="CS24" s="669"/>
      <c r="CT24" s="669"/>
      <c r="CU24" s="669"/>
      <c r="CV24" s="669"/>
      <c r="CW24" s="669"/>
      <c r="CX24" s="669"/>
      <c r="CY24" s="670"/>
      <c r="CZ24" s="673">
        <v>44.5</v>
      </c>
      <c r="DA24" s="674"/>
      <c r="DB24" s="674"/>
      <c r="DC24" s="693"/>
      <c r="DD24" s="712">
        <v>7522115</v>
      </c>
      <c r="DE24" s="669"/>
      <c r="DF24" s="669"/>
      <c r="DG24" s="669"/>
      <c r="DH24" s="669"/>
      <c r="DI24" s="669"/>
      <c r="DJ24" s="669"/>
      <c r="DK24" s="670"/>
      <c r="DL24" s="712">
        <v>7397416</v>
      </c>
      <c r="DM24" s="669"/>
      <c r="DN24" s="669"/>
      <c r="DO24" s="669"/>
      <c r="DP24" s="669"/>
      <c r="DQ24" s="669"/>
      <c r="DR24" s="669"/>
      <c r="DS24" s="669"/>
      <c r="DT24" s="669"/>
      <c r="DU24" s="669"/>
      <c r="DV24" s="670"/>
      <c r="DW24" s="673">
        <v>49.5</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532462</v>
      </c>
      <c r="S25" s="680"/>
      <c r="T25" s="680"/>
      <c r="U25" s="680"/>
      <c r="V25" s="680"/>
      <c r="W25" s="680"/>
      <c r="X25" s="680"/>
      <c r="Y25" s="681"/>
      <c r="Z25" s="682">
        <v>2.1</v>
      </c>
      <c r="AA25" s="682"/>
      <c r="AB25" s="682"/>
      <c r="AC25" s="682"/>
      <c r="AD25" s="683">
        <v>41206</v>
      </c>
      <c r="AE25" s="683"/>
      <c r="AF25" s="683"/>
      <c r="AG25" s="683"/>
      <c r="AH25" s="683"/>
      <c r="AI25" s="683"/>
      <c r="AJ25" s="683"/>
      <c r="AK25" s="683"/>
      <c r="AL25" s="684">
        <v>0.3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130</v>
      </c>
      <c r="BP25" s="682"/>
      <c r="BQ25" s="682"/>
      <c r="BR25" s="682"/>
      <c r="BS25" s="688" t="s">
        <v>130</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3876938</v>
      </c>
      <c r="CS25" s="715"/>
      <c r="CT25" s="715"/>
      <c r="CU25" s="715"/>
      <c r="CV25" s="715"/>
      <c r="CW25" s="715"/>
      <c r="CX25" s="715"/>
      <c r="CY25" s="716"/>
      <c r="CZ25" s="684">
        <v>15.9</v>
      </c>
      <c r="DA25" s="713"/>
      <c r="DB25" s="713"/>
      <c r="DC25" s="717"/>
      <c r="DD25" s="688">
        <v>3503390</v>
      </c>
      <c r="DE25" s="715"/>
      <c r="DF25" s="715"/>
      <c r="DG25" s="715"/>
      <c r="DH25" s="715"/>
      <c r="DI25" s="715"/>
      <c r="DJ25" s="715"/>
      <c r="DK25" s="716"/>
      <c r="DL25" s="688">
        <v>3491625</v>
      </c>
      <c r="DM25" s="715"/>
      <c r="DN25" s="715"/>
      <c r="DO25" s="715"/>
      <c r="DP25" s="715"/>
      <c r="DQ25" s="715"/>
      <c r="DR25" s="715"/>
      <c r="DS25" s="715"/>
      <c r="DT25" s="715"/>
      <c r="DU25" s="715"/>
      <c r="DV25" s="716"/>
      <c r="DW25" s="684">
        <v>23.4</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273972</v>
      </c>
      <c r="S26" s="680"/>
      <c r="T26" s="680"/>
      <c r="U26" s="680"/>
      <c r="V26" s="680"/>
      <c r="W26" s="680"/>
      <c r="X26" s="680"/>
      <c r="Y26" s="681"/>
      <c r="Z26" s="682">
        <v>1.1000000000000001</v>
      </c>
      <c r="AA26" s="682"/>
      <c r="AB26" s="682"/>
      <c r="AC26" s="682"/>
      <c r="AD26" s="683" t="s">
        <v>130</v>
      </c>
      <c r="AE26" s="683"/>
      <c r="AF26" s="683"/>
      <c r="AG26" s="683"/>
      <c r="AH26" s="683"/>
      <c r="AI26" s="683"/>
      <c r="AJ26" s="683"/>
      <c r="AK26" s="683"/>
      <c r="AL26" s="684" t="s">
        <v>130</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233</v>
      </c>
      <c r="BP26" s="682"/>
      <c r="BQ26" s="682"/>
      <c r="BR26" s="682"/>
      <c r="BS26" s="688" t="s">
        <v>233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2735755</v>
      </c>
      <c r="CS26" s="680"/>
      <c r="CT26" s="680"/>
      <c r="CU26" s="680"/>
      <c r="CV26" s="680"/>
      <c r="CW26" s="680"/>
      <c r="CX26" s="680"/>
      <c r="CY26" s="681"/>
      <c r="CZ26" s="684">
        <v>11.2</v>
      </c>
      <c r="DA26" s="713"/>
      <c r="DB26" s="713"/>
      <c r="DC26" s="717"/>
      <c r="DD26" s="688">
        <v>2375444</v>
      </c>
      <c r="DE26" s="680"/>
      <c r="DF26" s="680"/>
      <c r="DG26" s="680"/>
      <c r="DH26" s="680"/>
      <c r="DI26" s="680"/>
      <c r="DJ26" s="680"/>
      <c r="DK26" s="681"/>
      <c r="DL26" s="688" t="s">
        <v>130</v>
      </c>
      <c r="DM26" s="680"/>
      <c r="DN26" s="680"/>
      <c r="DO26" s="680"/>
      <c r="DP26" s="680"/>
      <c r="DQ26" s="680"/>
      <c r="DR26" s="680"/>
      <c r="DS26" s="680"/>
      <c r="DT26" s="680"/>
      <c r="DU26" s="680"/>
      <c r="DV26" s="681"/>
      <c r="DW26" s="684" t="s">
        <v>233</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2566212</v>
      </c>
      <c r="S27" s="680"/>
      <c r="T27" s="680"/>
      <c r="U27" s="680"/>
      <c r="V27" s="680"/>
      <c r="W27" s="680"/>
      <c r="X27" s="680"/>
      <c r="Y27" s="681"/>
      <c r="Z27" s="682">
        <v>10</v>
      </c>
      <c r="AA27" s="682"/>
      <c r="AB27" s="682"/>
      <c r="AC27" s="682"/>
      <c r="AD27" s="683" t="s">
        <v>130</v>
      </c>
      <c r="AE27" s="683"/>
      <c r="AF27" s="683"/>
      <c r="AG27" s="683"/>
      <c r="AH27" s="683"/>
      <c r="AI27" s="683"/>
      <c r="AJ27" s="683"/>
      <c r="AK27" s="683"/>
      <c r="AL27" s="684" t="s">
        <v>233</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11768438</v>
      </c>
      <c r="BH27" s="680"/>
      <c r="BI27" s="680"/>
      <c r="BJ27" s="680"/>
      <c r="BK27" s="680"/>
      <c r="BL27" s="680"/>
      <c r="BM27" s="680"/>
      <c r="BN27" s="681"/>
      <c r="BO27" s="682">
        <v>100</v>
      </c>
      <c r="BP27" s="682"/>
      <c r="BQ27" s="682"/>
      <c r="BR27" s="682"/>
      <c r="BS27" s="688">
        <v>168418</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4811779</v>
      </c>
      <c r="CS27" s="715"/>
      <c r="CT27" s="715"/>
      <c r="CU27" s="715"/>
      <c r="CV27" s="715"/>
      <c r="CW27" s="715"/>
      <c r="CX27" s="715"/>
      <c r="CY27" s="716"/>
      <c r="CZ27" s="684">
        <v>19.8</v>
      </c>
      <c r="DA27" s="713"/>
      <c r="DB27" s="713"/>
      <c r="DC27" s="717"/>
      <c r="DD27" s="688">
        <v>1859181</v>
      </c>
      <c r="DE27" s="715"/>
      <c r="DF27" s="715"/>
      <c r="DG27" s="715"/>
      <c r="DH27" s="715"/>
      <c r="DI27" s="715"/>
      <c r="DJ27" s="715"/>
      <c r="DK27" s="716"/>
      <c r="DL27" s="688">
        <v>1746247</v>
      </c>
      <c r="DM27" s="715"/>
      <c r="DN27" s="715"/>
      <c r="DO27" s="715"/>
      <c r="DP27" s="715"/>
      <c r="DQ27" s="715"/>
      <c r="DR27" s="715"/>
      <c r="DS27" s="715"/>
      <c r="DT27" s="715"/>
      <c r="DU27" s="715"/>
      <c r="DV27" s="716"/>
      <c r="DW27" s="684">
        <v>11.7</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233</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2159544</v>
      </c>
      <c r="CS28" s="680"/>
      <c r="CT28" s="680"/>
      <c r="CU28" s="680"/>
      <c r="CV28" s="680"/>
      <c r="CW28" s="680"/>
      <c r="CX28" s="680"/>
      <c r="CY28" s="681"/>
      <c r="CZ28" s="684">
        <v>8.9</v>
      </c>
      <c r="DA28" s="713"/>
      <c r="DB28" s="713"/>
      <c r="DC28" s="717"/>
      <c r="DD28" s="688">
        <v>2159544</v>
      </c>
      <c r="DE28" s="680"/>
      <c r="DF28" s="680"/>
      <c r="DG28" s="680"/>
      <c r="DH28" s="680"/>
      <c r="DI28" s="680"/>
      <c r="DJ28" s="680"/>
      <c r="DK28" s="681"/>
      <c r="DL28" s="688">
        <v>2159544</v>
      </c>
      <c r="DM28" s="680"/>
      <c r="DN28" s="680"/>
      <c r="DO28" s="680"/>
      <c r="DP28" s="680"/>
      <c r="DQ28" s="680"/>
      <c r="DR28" s="680"/>
      <c r="DS28" s="680"/>
      <c r="DT28" s="680"/>
      <c r="DU28" s="680"/>
      <c r="DV28" s="681"/>
      <c r="DW28" s="684">
        <v>14.5</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1472479</v>
      </c>
      <c r="S29" s="680"/>
      <c r="T29" s="680"/>
      <c r="U29" s="680"/>
      <c r="V29" s="680"/>
      <c r="W29" s="680"/>
      <c r="X29" s="680"/>
      <c r="Y29" s="681"/>
      <c r="Z29" s="682">
        <v>5.7</v>
      </c>
      <c r="AA29" s="682"/>
      <c r="AB29" s="682"/>
      <c r="AC29" s="682"/>
      <c r="AD29" s="683" t="s">
        <v>233</v>
      </c>
      <c r="AE29" s="683"/>
      <c r="AF29" s="683"/>
      <c r="AG29" s="683"/>
      <c r="AH29" s="683"/>
      <c r="AI29" s="683"/>
      <c r="AJ29" s="683"/>
      <c r="AK29" s="683"/>
      <c r="AL29" s="684" t="s">
        <v>130</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2159544</v>
      </c>
      <c r="CS29" s="715"/>
      <c r="CT29" s="715"/>
      <c r="CU29" s="715"/>
      <c r="CV29" s="715"/>
      <c r="CW29" s="715"/>
      <c r="CX29" s="715"/>
      <c r="CY29" s="716"/>
      <c r="CZ29" s="684">
        <v>8.9</v>
      </c>
      <c r="DA29" s="713"/>
      <c r="DB29" s="713"/>
      <c r="DC29" s="717"/>
      <c r="DD29" s="688">
        <v>2159544</v>
      </c>
      <c r="DE29" s="715"/>
      <c r="DF29" s="715"/>
      <c r="DG29" s="715"/>
      <c r="DH29" s="715"/>
      <c r="DI29" s="715"/>
      <c r="DJ29" s="715"/>
      <c r="DK29" s="716"/>
      <c r="DL29" s="688">
        <v>2159544</v>
      </c>
      <c r="DM29" s="715"/>
      <c r="DN29" s="715"/>
      <c r="DO29" s="715"/>
      <c r="DP29" s="715"/>
      <c r="DQ29" s="715"/>
      <c r="DR29" s="715"/>
      <c r="DS29" s="715"/>
      <c r="DT29" s="715"/>
      <c r="DU29" s="715"/>
      <c r="DV29" s="716"/>
      <c r="DW29" s="684">
        <v>14.5</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240986</v>
      </c>
      <c r="S30" s="680"/>
      <c r="T30" s="680"/>
      <c r="U30" s="680"/>
      <c r="V30" s="680"/>
      <c r="W30" s="680"/>
      <c r="X30" s="680"/>
      <c r="Y30" s="681"/>
      <c r="Z30" s="682">
        <v>0.9</v>
      </c>
      <c r="AA30" s="682"/>
      <c r="AB30" s="682"/>
      <c r="AC30" s="682"/>
      <c r="AD30" s="683">
        <v>17248</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188</v>
      </c>
      <c r="AY30" s="666"/>
      <c r="AZ30" s="666"/>
      <c r="BA30" s="666"/>
      <c r="BB30" s="666"/>
      <c r="BC30" s="666"/>
      <c r="BD30" s="666"/>
      <c r="BE30" s="666"/>
      <c r="BF30" s="667"/>
      <c r="BG30" s="739">
        <v>99.2</v>
      </c>
      <c r="BH30" s="740"/>
      <c r="BI30" s="740"/>
      <c r="BJ30" s="740"/>
      <c r="BK30" s="740"/>
      <c r="BL30" s="740"/>
      <c r="BM30" s="674">
        <v>97.9</v>
      </c>
      <c r="BN30" s="740"/>
      <c r="BO30" s="740"/>
      <c r="BP30" s="740"/>
      <c r="BQ30" s="741"/>
      <c r="BR30" s="739">
        <v>99.2</v>
      </c>
      <c r="BS30" s="740"/>
      <c r="BT30" s="740"/>
      <c r="BU30" s="740"/>
      <c r="BV30" s="740"/>
      <c r="BW30" s="740"/>
      <c r="BX30" s="674">
        <v>97.8</v>
      </c>
      <c r="BY30" s="740"/>
      <c r="BZ30" s="740"/>
      <c r="CA30" s="740"/>
      <c r="CB30" s="741"/>
      <c r="CD30" s="744"/>
      <c r="CE30" s="745"/>
      <c r="CF30" s="694" t="s">
        <v>309</v>
      </c>
      <c r="CG30" s="695"/>
      <c r="CH30" s="695"/>
      <c r="CI30" s="695"/>
      <c r="CJ30" s="695"/>
      <c r="CK30" s="695"/>
      <c r="CL30" s="695"/>
      <c r="CM30" s="695"/>
      <c r="CN30" s="695"/>
      <c r="CO30" s="695"/>
      <c r="CP30" s="695"/>
      <c r="CQ30" s="696"/>
      <c r="CR30" s="679">
        <v>2047960</v>
      </c>
      <c r="CS30" s="680"/>
      <c r="CT30" s="680"/>
      <c r="CU30" s="680"/>
      <c r="CV30" s="680"/>
      <c r="CW30" s="680"/>
      <c r="CX30" s="680"/>
      <c r="CY30" s="681"/>
      <c r="CZ30" s="684">
        <v>8.4</v>
      </c>
      <c r="DA30" s="713"/>
      <c r="DB30" s="713"/>
      <c r="DC30" s="717"/>
      <c r="DD30" s="688">
        <v>2047960</v>
      </c>
      <c r="DE30" s="680"/>
      <c r="DF30" s="680"/>
      <c r="DG30" s="680"/>
      <c r="DH30" s="680"/>
      <c r="DI30" s="680"/>
      <c r="DJ30" s="680"/>
      <c r="DK30" s="681"/>
      <c r="DL30" s="688">
        <v>2047960</v>
      </c>
      <c r="DM30" s="680"/>
      <c r="DN30" s="680"/>
      <c r="DO30" s="680"/>
      <c r="DP30" s="680"/>
      <c r="DQ30" s="680"/>
      <c r="DR30" s="680"/>
      <c r="DS30" s="680"/>
      <c r="DT30" s="680"/>
      <c r="DU30" s="680"/>
      <c r="DV30" s="681"/>
      <c r="DW30" s="684">
        <v>13.7</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615588</v>
      </c>
      <c r="S31" s="680"/>
      <c r="T31" s="680"/>
      <c r="U31" s="680"/>
      <c r="V31" s="680"/>
      <c r="W31" s="680"/>
      <c r="X31" s="680"/>
      <c r="Y31" s="681"/>
      <c r="Z31" s="682">
        <v>2.4</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v>
      </c>
      <c r="BH31" s="715"/>
      <c r="BI31" s="715"/>
      <c r="BJ31" s="715"/>
      <c r="BK31" s="715"/>
      <c r="BL31" s="715"/>
      <c r="BM31" s="685">
        <v>97.3</v>
      </c>
      <c r="BN31" s="737"/>
      <c r="BO31" s="737"/>
      <c r="BP31" s="737"/>
      <c r="BQ31" s="738"/>
      <c r="BR31" s="736">
        <v>99</v>
      </c>
      <c r="BS31" s="715"/>
      <c r="BT31" s="715"/>
      <c r="BU31" s="715"/>
      <c r="BV31" s="715"/>
      <c r="BW31" s="715"/>
      <c r="BX31" s="685">
        <v>97.4</v>
      </c>
      <c r="BY31" s="737"/>
      <c r="BZ31" s="737"/>
      <c r="CA31" s="737"/>
      <c r="CB31" s="738"/>
      <c r="CD31" s="744"/>
      <c r="CE31" s="745"/>
      <c r="CF31" s="694" t="s">
        <v>313</v>
      </c>
      <c r="CG31" s="695"/>
      <c r="CH31" s="695"/>
      <c r="CI31" s="695"/>
      <c r="CJ31" s="695"/>
      <c r="CK31" s="695"/>
      <c r="CL31" s="695"/>
      <c r="CM31" s="695"/>
      <c r="CN31" s="695"/>
      <c r="CO31" s="695"/>
      <c r="CP31" s="695"/>
      <c r="CQ31" s="696"/>
      <c r="CR31" s="679">
        <v>111584</v>
      </c>
      <c r="CS31" s="715"/>
      <c r="CT31" s="715"/>
      <c r="CU31" s="715"/>
      <c r="CV31" s="715"/>
      <c r="CW31" s="715"/>
      <c r="CX31" s="715"/>
      <c r="CY31" s="716"/>
      <c r="CZ31" s="684">
        <v>0.5</v>
      </c>
      <c r="DA31" s="713"/>
      <c r="DB31" s="713"/>
      <c r="DC31" s="717"/>
      <c r="DD31" s="688">
        <v>111584</v>
      </c>
      <c r="DE31" s="715"/>
      <c r="DF31" s="715"/>
      <c r="DG31" s="715"/>
      <c r="DH31" s="715"/>
      <c r="DI31" s="715"/>
      <c r="DJ31" s="715"/>
      <c r="DK31" s="716"/>
      <c r="DL31" s="688">
        <v>111584</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1295255</v>
      </c>
      <c r="S32" s="680"/>
      <c r="T32" s="680"/>
      <c r="U32" s="680"/>
      <c r="V32" s="680"/>
      <c r="W32" s="680"/>
      <c r="X32" s="680"/>
      <c r="Y32" s="681"/>
      <c r="Z32" s="682">
        <v>5</v>
      </c>
      <c r="AA32" s="682"/>
      <c r="AB32" s="682"/>
      <c r="AC32" s="682"/>
      <c r="AD32" s="683" t="s">
        <v>233</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99.4</v>
      </c>
      <c r="BH32" s="749"/>
      <c r="BI32" s="749"/>
      <c r="BJ32" s="749"/>
      <c r="BK32" s="749"/>
      <c r="BL32" s="749"/>
      <c r="BM32" s="750">
        <v>98.3</v>
      </c>
      <c r="BN32" s="749"/>
      <c r="BO32" s="749"/>
      <c r="BP32" s="749"/>
      <c r="BQ32" s="751"/>
      <c r="BR32" s="748">
        <v>99.4</v>
      </c>
      <c r="BS32" s="749"/>
      <c r="BT32" s="749"/>
      <c r="BU32" s="749"/>
      <c r="BV32" s="749"/>
      <c r="BW32" s="749"/>
      <c r="BX32" s="750">
        <v>98.2</v>
      </c>
      <c r="BY32" s="749"/>
      <c r="BZ32" s="749"/>
      <c r="CA32" s="749"/>
      <c r="CB32" s="751"/>
      <c r="CD32" s="746"/>
      <c r="CE32" s="747"/>
      <c r="CF32" s="694" t="s">
        <v>316</v>
      </c>
      <c r="CG32" s="695"/>
      <c r="CH32" s="695"/>
      <c r="CI32" s="695"/>
      <c r="CJ32" s="695"/>
      <c r="CK32" s="695"/>
      <c r="CL32" s="695"/>
      <c r="CM32" s="695"/>
      <c r="CN32" s="695"/>
      <c r="CO32" s="695"/>
      <c r="CP32" s="695"/>
      <c r="CQ32" s="696"/>
      <c r="CR32" s="679" t="s">
        <v>130</v>
      </c>
      <c r="CS32" s="680"/>
      <c r="CT32" s="680"/>
      <c r="CU32" s="680"/>
      <c r="CV32" s="680"/>
      <c r="CW32" s="680"/>
      <c r="CX32" s="680"/>
      <c r="CY32" s="681"/>
      <c r="CZ32" s="684" t="s">
        <v>233</v>
      </c>
      <c r="DA32" s="713"/>
      <c r="DB32" s="713"/>
      <c r="DC32" s="717"/>
      <c r="DD32" s="688" t="s">
        <v>233</v>
      </c>
      <c r="DE32" s="680"/>
      <c r="DF32" s="680"/>
      <c r="DG32" s="680"/>
      <c r="DH32" s="680"/>
      <c r="DI32" s="680"/>
      <c r="DJ32" s="680"/>
      <c r="DK32" s="681"/>
      <c r="DL32" s="688" t="s">
        <v>130</v>
      </c>
      <c r="DM32" s="680"/>
      <c r="DN32" s="680"/>
      <c r="DO32" s="680"/>
      <c r="DP32" s="680"/>
      <c r="DQ32" s="680"/>
      <c r="DR32" s="680"/>
      <c r="DS32" s="680"/>
      <c r="DT32" s="680"/>
      <c r="DU32" s="680"/>
      <c r="DV32" s="681"/>
      <c r="DW32" s="684" t="s">
        <v>233</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969778</v>
      </c>
      <c r="S33" s="680"/>
      <c r="T33" s="680"/>
      <c r="U33" s="680"/>
      <c r="V33" s="680"/>
      <c r="W33" s="680"/>
      <c r="X33" s="680"/>
      <c r="Y33" s="681"/>
      <c r="Z33" s="682">
        <v>3.8</v>
      </c>
      <c r="AA33" s="682"/>
      <c r="AB33" s="682"/>
      <c r="AC33" s="682"/>
      <c r="AD33" s="683" t="s">
        <v>233</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11088672</v>
      </c>
      <c r="CS33" s="715"/>
      <c r="CT33" s="715"/>
      <c r="CU33" s="715"/>
      <c r="CV33" s="715"/>
      <c r="CW33" s="715"/>
      <c r="CX33" s="715"/>
      <c r="CY33" s="716"/>
      <c r="CZ33" s="684">
        <v>45.5</v>
      </c>
      <c r="DA33" s="713"/>
      <c r="DB33" s="713"/>
      <c r="DC33" s="717"/>
      <c r="DD33" s="688">
        <v>8551172</v>
      </c>
      <c r="DE33" s="715"/>
      <c r="DF33" s="715"/>
      <c r="DG33" s="715"/>
      <c r="DH33" s="715"/>
      <c r="DI33" s="715"/>
      <c r="DJ33" s="715"/>
      <c r="DK33" s="716"/>
      <c r="DL33" s="688">
        <v>6480090</v>
      </c>
      <c r="DM33" s="715"/>
      <c r="DN33" s="715"/>
      <c r="DO33" s="715"/>
      <c r="DP33" s="715"/>
      <c r="DQ33" s="715"/>
      <c r="DR33" s="715"/>
      <c r="DS33" s="715"/>
      <c r="DT33" s="715"/>
      <c r="DU33" s="715"/>
      <c r="DV33" s="716"/>
      <c r="DW33" s="684">
        <v>43.4</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811302</v>
      </c>
      <c r="S34" s="680"/>
      <c r="T34" s="680"/>
      <c r="U34" s="680"/>
      <c r="V34" s="680"/>
      <c r="W34" s="680"/>
      <c r="X34" s="680"/>
      <c r="Y34" s="681"/>
      <c r="Z34" s="682">
        <v>3.2</v>
      </c>
      <c r="AA34" s="682"/>
      <c r="AB34" s="682"/>
      <c r="AC34" s="682"/>
      <c r="AD34" s="683">
        <v>6568</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4870923</v>
      </c>
      <c r="CS34" s="680"/>
      <c r="CT34" s="680"/>
      <c r="CU34" s="680"/>
      <c r="CV34" s="680"/>
      <c r="CW34" s="680"/>
      <c r="CX34" s="680"/>
      <c r="CY34" s="681"/>
      <c r="CZ34" s="684">
        <v>20</v>
      </c>
      <c r="DA34" s="713"/>
      <c r="DB34" s="713"/>
      <c r="DC34" s="717"/>
      <c r="DD34" s="688">
        <v>3617154</v>
      </c>
      <c r="DE34" s="680"/>
      <c r="DF34" s="680"/>
      <c r="DG34" s="680"/>
      <c r="DH34" s="680"/>
      <c r="DI34" s="680"/>
      <c r="DJ34" s="680"/>
      <c r="DK34" s="681"/>
      <c r="DL34" s="688">
        <v>3103556</v>
      </c>
      <c r="DM34" s="680"/>
      <c r="DN34" s="680"/>
      <c r="DO34" s="680"/>
      <c r="DP34" s="680"/>
      <c r="DQ34" s="680"/>
      <c r="DR34" s="680"/>
      <c r="DS34" s="680"/>
      <c r="DT34" s="680"/>
      <c r="DU34" s="680"/>
      <c r="DV34" s="681"/>
      <c r="DW34" s="684">
        <v>20.8</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1743939</v>
      </c>
      <c r="S35" s="680"/>
      <c r="T35" s="680"/>
      <c r="U35" s="680"/>
      <c r="V35" s="680"/>
      <c r="W35" s="680"/>
      <c r="X35" s="680"/>
      <c r="Y35" s="681"/>
      <c r="Z35" s="682">
        <v>6.8</v>
      </c>
      <c r="AA35" s="682"/>
      <c r="AB35" s="682"/>
      <c r="AC35" s="682"/>
      <c r="AD35" s="683" t="s">
        <v>233</v>
      </c>
      <c r="AE35" s="683"/>
      <c r="AF35" s="683"/>
      <c r="AG35" s="683"/>
      <c r="AH35" s="683"/>
      <c r="AI35" s="683"/>
      <c r="AJ35" s="683"/>
      <c r="AK35" s="683"/>
      <c r="AL35" s="684" t="s">
        <v>130</v>
      </c>
      <c r="AM35" s="685"/>
      <c r="AN35" s="685"/>
      <c r="AO35" s="686"/>
      <c r="AP35" s="234"/>
      <c r="AQ35" s="752" t="s">
        <v>324</v>
      </c>
      <c r="AR35" s="753"/>
      <c r="AS35" s="753"/>
      <c r="AT35" s="753"/>
      <c r="AU35" s="753"/>
      <c r="AV35" s="753"/>
      <c r="AW35" s="753"/>
      <c r="AX35" s="753"/>
      <c r="AY35" s="754"/>
      <c r="AZ35" s="668">
        <v>3217329</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124114</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71940</v>
      </c>
      <c r="CS35" s="715"/>
      <c r="CT35" s="715"/>
      <c r="CU35" s="715"/>
      <c r="CV35" s="715"/>
      <c r="CW35" s="715"/>
      <c r="CX35" s="715"/>
      <c r="CY35" s="716"/>
      <c r="CZ35" s="684">
        <v>0.3</v>
      </c>
      <c r="DA35" s="713"/>
      <c r="DB35" s="713"/>
      <c r="DC35" s="717"/>
      <c r="DD35" s="688">
        <v>66551</v>
      </c>
      <c r="DE35" s="715"/>
      <c r="DF35" s="715"/>
      <c r="DG35" s="715"/>
      <c r="DH35" s="715"/>
      <c r="DI35" s="715"/>
      <c r="DJ35" s="715"/>
      <c r="DK35" s="716"/>
      <c r="DL35" s="688">
        <v>66551</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130</v>
      </c>
      <c r="AA36" s="682"/>
      <c r="AB36" s="682"/>
      <c r="AC36" s="682"/>
      <c r="AD36" s="683" t="s">
        <v>130</v>
      </c>
      <c r="AE36" s="683"/>
      <c r="AF36" s="683"/>
      <c r="AG36" s="683"/>
      <c r="AH36" s="683"/>
      <c r="AI36" s="683"/>
      <c r="AJ36" s="683"/>
      <c r="AK36" s="683"/>
      <c r="AL36" s="684" t="s">
        <v>130</v>
      </c>
      <c r="AM36" s="685"/>
      <c r="AN36" s="685"/>
      <c r="AO36" s="686"/>
      <c r="AQ36" s="756" t="s">
        <v>328</v>
      </c>
      <c r="AR36" s="757"/>
      <c r="AS36" s="757"/>
      <c r="AT36" s="757"/>
      <c r="AU36" s="757"/>
      <c r="AV36" s="757"/>
      <c r="AW36" s="757"/>
      <c r="AX36" s="757"/>
      <c r="AY36" s="758"/>
      <c r="AZ36" s="679">
        <v>947874</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103587</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1200224</v>
      </c>
      <c r="CS36" s="680"/>
      <c r="CT36" s="680"/>
      <c r="CU36" s="680"/>
      <c r="CV36" s="680"/>
      <c r="CW36" s="680"/>
      <c r="CX36" s="680"/>
      <c r="CY36" s="681"/>
      <c r="CZ36" s="684">
        <v>4.9000000000000004</v>
      </c>
      <c r="DA36" s="713"/>
      <c r="DB36" s="713"/>
      <c r="DC36" s="717"/>
      <c r="DD36" s="688">
        <v>1105079</v>
      </c>
      <c r="DE36" s="680"/>
      <c r="DF36" s="680"/>
      <c r="DG36" s="680"/>
      <c r="DH36" s="680"/>
      <c r="DI36" s="680"/>
      <c r="DJ36" s="680"/>
      <c r="DK36" s="681"/>
      <c r="DL36" s="688">
        <v>984180</v>
      </c>
      <c r="DM36" s="680"/>
      <c r="DN36" s="680"/>
      <c r="DO36" s="680"/>
      <c r="DP36" s="680"/>
      <c r="DQ36" s="680"/>
      <c r="DR36" s="680"/>
      <c r="DS36" s="680"/>
      <c r="DT36" s="680"/>
      <c r="DU36" s="680"/>
      <c r="DV36" s="681"/>
      <c r="DW36" s="684">
        <v>6.6</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995439</v>
      </c>
      <c r="S37" s="680"/>
      <c r="T37" s="680"/>
      <c r="U37" s="680"/>
      <c r="V37" s="680"/>
      <c r="W37" s="680"/>
      <c r="X37" s="680"/>
      <c r="Y37" s="681"/>
      <c r="Z37" s="682">
        <v>3.9</v>
      </c>
      <c r="AA37" s="682"/>
      <c r="AB37" s="682"/>
      <c r="AC37" s="682"/>
      <c r="AD37" s="683" t="s">
        <v>233</v>
      </c>
      <c r="AE37" s="683"/>
      <c r="AF37" s="683"/>
      <c r="AG37" s="683"/>
      <c r="AH37" s="683"/>
      <c r="AI37" s="683"/>
      <c r="AJ37" s="683"/>
      <c r="AK37" s="683"/>
      <c r="AL37" s="684" t="s">
        <v>130</v>
      </c>
      <c r="AM37" s="685"/>
      <c r="AN37" s="685"/>
      <c r="AO37" s="686"/>
      <c r="AQ37" s="756" t="s">
        <v>332</v>
      </c>
      <c r="AR37" s="757"/>
      <c r="AS37" s="757"/>
      <c r="AT37" s="757"/>
      <c r="AU37" s="757"/>
      <c r="AV37" s="757"/>
      <c r="AW37" s="757"/>
      <c r="AX37" s="757"/>
      <c r="AY37" s="758"/>
      <c r="AZ37" s="679">
        <v>58157</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9917</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152892</v>
      </c>
      <c r="CS37" s="715"/>
      <c r="CT37" s="715"/>
      <c r="CU37" s="715"/>
      <c r="CV37" s="715"/>
      <c r="CW37" s="715"/>
      <c r="CX37" s="715"/>
      <c r="CY37" s="716"/>
      <c r="CZ37" s="684">
        <v>0.6</v>
      </c>
      <c r="DA37" s="713"/>
      <c r="DB37" s="713"/>
      <c r="DC37" s="717"/>
      <c r="DD37" s="688">
        <v>152892</v>
      </c>
      <c r="DE37" s="715"/>
      <c r="DF37" s="715"/>
      <c r="DG37" s="715"/>
      <c r="DH37" s="715"/>
      <c r="DI37" s="715"/>
      <c r="DJ37" s="715"/>
      <c r="DK37" s="716"/>
      <c r="DL37" s="688">
        <v>152892</v>
      </c>
      <c r="DM37" s="715"/>
      <c r="DN37" s="715"/>
      <c r="DO37" s="715"/>
      <c r="DP37" s="715"/>
      <c r="DQ37" s="715"/>
      <c r="DR37" s="715"/>
      <c r="DS37" s="715"/>
      <c r="DT37" s="715"/>
      <c r="DU37" s="715"/>
      <c r="DV37" s="716"/>
      <c r="DW37" s="684">
        <v>1</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25711005</v>
      </c>
      <c r="S38" s="760"/>
      <c r="T38" s="760"/>
      <c r="U38" s="760"/>
      <c r="V38" s="760"/>
      <c r="W38" s="760"/>
      <c r="X38" s="760"/>
      <c r="Y38" s="761"/>
      <c r="Z38" s="762">
        <v>100</v>
      </c>
      <c r="AA38" s="762"/>
      <c r="AB38" s="762"/>
      <c r="AC38" s="762"/>
      <c r="AD38" s="763">
        <v>13938197</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2168</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15556</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3215161</v>
      </c>
      <c r="CS38" s="680"/>
      <c r="CT38" s="680"/>
      <c r="CU38" s="680"/>
      <c r="CV38" s="680"/>
      <c r="CW38" s="680"/>
      <c r="CX38" s="680"/>
      <c r="CY38" s="681"/>
      <c r="CZ38" s="684">
        <v>13.2</v>
      </c>
      <c r="DA38" s="713"/>
      <c r="DB38" s="713"/>
      <c r="DC38" s="717"/>
      <c r="DD38" s="688">
        <v>2869290</v>
      </c>
      <c r="DE38" s="680"/>
      <c r="DF38" s="680"/>
      <c r="DG38" s="680"/>
      <c r="DH38" s="680"/>
      <c r="DI38" s="680"/>
      <c r="DJ38" s="680"/>
      <c r="DK38" s="681"/>
      <c r="DL38" s="688">
        <v>2325803</v>
      </c>
      <c r="DM38" s="680"/>
      <c r="DN38" s="680"/>
      <c r="DO38" s="680"/>
      <c r="DP38" s="680"/>
      <c r="DQ38" s="680"/>
      <c r="DR38" s="680"/>
      <c r="DS38" s="680"/>
      <c r="DT38" s="680"/>
      <c r="DU38" s="680"/>
      <c r="DV38" s="681"/>
      <c r="DW38" s="684">
        <v>15.6</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130</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1567024</v>
      </c>
      <c r="CS39" s="715"/>
      <c r="CT39" s="715"/>
      <c r="CU39" s="715"/>
      <c r="CV39" s="715"/>
      <c r="CW39" s="715"/>
      <c r="CX39" s="715"/>
      <c r="CY39" s="716"/>
      <c r="CZ39" s="684">
        <v>6.4</v>
      </c>
      <c r="DA39" s="713"/>
      <c r="DB39" s="713"/>
      <c r="DC39" s="717"/>
      <c r="DD39" s="688">
        <v>893098</v>
      </c>
      <c r="DE39" s="715"/>
      <c r="DF39" s="715"/>
      <c r="DG39" s="715"/>
      <c r="DH39" s="715"/>
      <c r="DI39" s="715"/>
      <c r="DJ39" s="715"/>
      <c r="DK39" s="716"/>
      <c r="DL39" s="688" t="s">
        <v>233</v>
      </c>
      <c r="DM39" s="715"/>
      <c r="DN39" s="715"/>
      <c r="DO39" s="715"/>
      <c r="DP39" s="715"/>
      <c r="DQ39" s="715"/>
      <c r="DR39" s="715"/>
      <c r="DS39" s="715"/>
      <c r="DT39" s="715"/>
      <c r="DU39" s="715"/>
      <c r="DV39" s="716"/>
      <c r="DW39" s="684" t="s">
        <v>233</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470030</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233</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163400</v>
      </c>
      <c r="CS40" s="680"/>
      <c r="CT40" s="680"/>
      <c r="CU40" s="680"/>
      <c r="CV40" s="680"/>
      <c r="CW40" s="680"/>
      <c r="CX40" s="680"/>
      <c r="CY40" s="681"/>
      <c r="CZ40" s="684">
        <v>0.7</v>
      </c>
      <c r="DA40" s="713"/>
      <c r="DB40" s="713"/>
      <c r="DC40" s="717"/>
      <c r="DD40" s="688" t="s">
        <v>233</v>
      </c>
      <c r="DE40" s="680"/>
      <c r="DF40" s="680"/>
      <c r="DG40" s="680"/>
      <c r="DH40" s="680"/>
      <c r="DI40" s="680"/>
      <c r="DJ40" s="680"/>
      <c r="DK40" s="681"/>
      <c r="DL40" s="688" t="s">
        <v>130</v>
      </c>
      <c r="DM40" s="680"/>
      <c r="DN40" s="680"/>
      <c r="DO40" s="680"/>
      <c r="DP40" s="680"/>
      <c r="DQ40" s="680"/>
      <c r="DR40" s="680"/>
      <c r="DS40" s="680"/>
      <c r="DT40" s="680"/>
      <c r="DU40" s="680"/>
      <c r="DV40" s="681"/>
      <c r="DW40" s="684" t="s">
        <v>130</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1739100</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301</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2414545</v>
      </c>
      <c r="CS42" s="680"/>
      <c r="CT42" s="680"/>
      <c r="CU42" s="680"/>
      <c r="CV42" s="680"/>
      <c r="CW42" s="680"/>
      <c r="CX42" s="680"/>
      <c r="CY42" s="681"/>
      <c r="CZ42" s="684">
        <v>9.9</v>
      </c>
      <c r="DA42" s="685"/>
      <c r="DB42" s="685"/>
      <c r="DC42" s="780"/>
      <c r="DD42" s="688">
        <v>1106148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124962</v>
      </c>
      <c r="CS43" s="715"/>
      <c r="CT43" s="715"/>
      <c r="CU43" s="715"/>
      <c r="CV43" s="715"/>
      <c r="CW43" s="715"/>
      <c r="CX43" s="715"/>
      <c r="CY43" s="716"/>
      <c r="CZ43" s="684">
        <v>0.5</v>
      </c>
      <c r="DA43" s="713"/>
      <c r="DB43" s="713"/>
      <c r="DC43" s="717"/>
      <c r="DD43" s="688">
        <v>124928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2363723</v>
      </c>
      <c r="CS44" s="680"/>
      <c r="CT44" s="680"/>
      <c r="CU44" s="680"/>
      <c r="CV44" s="680"/>
      <c r="CW44" s="680"/>
      <c r="CX44" s="680"/>
      <c r="CY44" s="681"/>
      <c r="CZ44" s="684">
        <v>9.6999999999999993</v>
      </c>
      <c r="DA44" s="685"/>
      <c r="DB44" s="685"/>
      <c r="DC44" s="780"/>
      <c r="DD44" s="688">
        <v>1087965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724095</v>
      </c>
      <c r="CS45" s="715"/>
      <c r="CT45" s="715"/>
      <c r="CU45" s="715"/>
      <c r="CV45" s="715"/>
      <c r="CW45" s="715"/>
      <c r="CX45" s="715"/>
      <c r="CY45" s="716"/>
      <c r="CZ45" s="684">
        <v>3</v>
      </c>
      <c r="DA45" s="713"/>
      <c r="DB45" s="713"/>
      <c r="DC45" s="717"/>
      <c r="DD45" s="688">
        <v>49687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1613682</v>
      </c>
      <c r="CS46" s="680"/>
      <c r="CT46" s="680"/>
      <c r="CU46" s="680"/>
      <c r="CV46" s="680"/>
      <c r="CW46" s="680"/>
      <c r="CX46" s="680"/>
      <c r="CY46" s="681"/>
      <c r="CZ46" s="684">
        <v>6.6</v>
      </c>
      <c r="DA46" s="685"/>
      <c r="DB46" s="685"/>
      <c r="DC46" s="780"/>
      <c r="DD46" s="688">
        <v>1012332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50822</v>
      </c>
      <c r="CS47" s="715"/>
      <c r="CT47" s="715"/>
      <c r="CU47" s="715"/>
      <c r="CV47" s="715"/>
      <c r="CW47" s="715"/>
      <c r="CX47" s="715"/>
      <c r="CY47" s="716"/>
      <c r="CZ47" s="684">
        <v>0.2</v>
      </c>
      <c r="DA47" s="713"/>
      <c r="DB47" s="713"/>
      <c r="DC47" s="717"/>
      <c r="DD47" s="688">
        <v>18183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233</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24351478</v>
      </c>
      <c r="CS49" s="749"/>
      <c r="CT49" s="749"/>
      <c r="CU49" s="749"/>
      <c r="CV49" s="749"/>
      <c r="CW49" s="749"/>
      <c r="CX49" s="749"/>
      <c r="CY49" s="781"/>
      <c r="CZ49" s="764">
        <v>100</v>
      </c>
      <c r="DA49" s="782"/>
      <c r="DB49" s="782"/>
      <c r="DC49" s="783"/>
      <c r="DD49" s="784">
        <v>17179435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yvZ6WbZ8UsYJhxWZ3qsSCXTY5dH9ruzvuizIHmkvZau6i93CQ+nfkCUmXtAi52tBk+6NjlsxdEpmIT0TtsDFA==" saltValue="CjaxcZ10nMh6hrEjjGZq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25711</v>
      </c>
      <c r="R7" s="815"/>
      <c r="S7" s="815"/>
      <c r="T7" s="815"/>
      <c r="U7" s="815"/>
      <c r="V7" s="815">
        <v>24351</v>
      </c>
      <c r="W7" s="815"/>
      <c r="X7" s="815"/>
      <c r="Y7" s="815"/>
      <c r="Z7" s="815"/>
      <c r="AA7" s="815">
        <v>1360</v>
      </c>
      <c r="AB7" s="815"/>
      <c r="AC7" s="815"/>
      <c r="AD7" s="815"/>
      <c r="AE7" s="816"/>
      <c r="AF7" s="817">
        <v>1053</v>
      </c>
      <c r="AG7" s="818"/>
      <c r="AH7" s="818"/>
      <c r="AI7" s="818"/>
      <c r="AJ7" s="819"/>
      <c r="AK7" s="854">
        <v>1300</v>
      </c>
      <c r="AL7" s="855"/>
      <c r="AM7" s="855"/>
      <c r="AN7" s="855"/>
      <c r="AO7" s="855"/>
      <c r="AP7" s="855">
        <v>19361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0</v>
      </c>
      <c r="CI7" s="852"/>
      <c r="CJ7" s="852"/>
      <c r="CK7" s="852"/>
      <c r="CL7" s="853"/>
      <c r="CM7" s="851">
        <v>55</v>
      </c>
      <c r="CN7" s="852"/>
      <c r="CO7" s="852"/>
      <c r="CP7" s="852"/>
      <c r="CQ7" s="853"/>
      <c r="CR7" s="851">
        <v>10</v>
      </c>
      <c r="CS7" s="852"/>
      <c r="CT7" s="852"/>
      <c r="CU7" s="852"/>
      <c r="CV7" s="853"/>
      <c r="CW7" s="851" t="s">
        <v>579</v>
      </c>
      <c r="CX7" s="852"/>
      <c r="CY7" s="852"/>
      <c r="CZ7" s="852"/>
      <c r="DA7" s="853"/>
      <c r="DB7" s="851">
        <v>1</v>
      </c>
      <c r="DC7" s="852"/>
      <c r="DD7" s="852"/>
      <c r="DE7" s="852"/>
      <c r="DF7" s="853"/>
      <c r="DG7" s="851">
        <v>22</v>
      </c>
      <c r="DH7" s="852"/>
      <c r="DI7" s="852"/>
      <c r="DJ7" s="852"/>
      <c r="DK7" s="853"/>
      <c r="DL7" s="851" t="s">
        <v>579</v>
      </c>
      <c r="DM7" s="852"/>
      <c r="DN7" s="852"/>
      <c r="DO7" s="852"/>
      <c r="DP7" s="853"/>
      <c r="DQ7" s="851" t="s">
        <v>579</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577</v>
      </c>
      <c r="BT8" s="849"/>
      <c r="BU8" s="849"/>
      <c r="BV8" s="849"/>
      <c r="BW8" s="849"/>
      <c r="BX8" s="849"/>
      <c r="BY8" s="849"/>
      <c r="BZ8" s="849"/>
      <c r="CA8" s="849"/>
      <c r="CB8" s="849"/>
      <c r="CC8" s="849"/>
      <c r="CD8" s="849"/>
      <c r="CE8" s="849"/>
      <c r="CF8" s="849"/>
      <c r="CG8" s="850"/>
      <c r="CH8" s="861">
        <v>24</v>
      </c>
      <c r="CI8" s="862"/>
      <c r="CJ8" s="862"/>
      <c r="CK8" s="862"/>
      <c r="CL8" s="863"/>
      <c r="CM8" s="861">
        <v>106</v>
      </c>
      <c r="CN8" s="862"/>
      <c r="CO8" s="862"/>
      <c r="CP8" s="862"/>
      <c r="CQ8" s="863"/>
      <c r="CR8" s="861">
        <v>15</v>
      </c>
      <c r="CS8" s="862"/>
      <c r="CT8" s="862"/>
      <c r="CU8" s="862"/>
      <c r="CV8" s="863"/>
      <c r="CW8" s="861" t="s">
        <v>579</v>
      </c>
      <c r="CX8" s="862"/>
      <c r="CY8" s="862"/>
      <c r="CZ8" s="862"/>
      <c r="DA8" s="863"/>
      <c r="DB8" s="861" t="s">
        <v>579</v>
      </c>
      <c r="DC8" s="862"/>
      <c r="DD8" s="862"/>
      <c r="DE8" s="862"/>
      <c r="DF8" s="863"/>
      <c r="DG8" s="861" t="s">
        <v>579</v>
      </c>
      <c r="DH8" s="862"/>
      <c r="DI8" s="862"/>
      <c r="DJ8" s="862"/>
      <c r="DK8" s="863"/>
      <c r="DL8" s="861" t="s">
        <v>579</v>
      </c>
      <c r="DM8" s="862"/>
      <c r="DN8" s="862"/>
      <c r="DO8" s="862"/>
      <c r="DP8" s="863"/>
      <c r="DQ8" s="861" t="s">
        <v>579</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25711</v>
      </c>
      <c r="R23" s="874"/>
      <c r="S23" s="874"/>
      <c r="T23" s="874"/>
      <c r="U23" s="874"/>
      <c r="V23" s="874">
        <v>24351</v>
      </c>
      <c r="W23" s="874"/>
      <c r="X23" s="874"/>
      <c r="Y23" s="874"/>
      <c r="Z23" s="874"/>
      <c r="AA23" s="874">
        <v>1360</v>
      </c>
      <c r="AB23" s="874"/>
      <c r="AC23" s="874"/>
      <c r="AD23" s="874"/>
      <c r="AE23" s="875"/>
      <c r="AF23" s="876">
        <v>1053</v>
      </c>
      <c r="AG23" s="874"/>
      <c r="AH23" s="874"/>
      <c r="AI23" s="874"/>
      <c r="AJ23" s="877"/>
      <c r="AK23" s="878"/>
      <c r="AL23" s="879"/>
      <c r="AM23" s="879"/>
      <c r="AN23" s="879"/>
      <c r="AO23" s="879"/>
      <c r="AP23" s="874">
        <v>19361</v>
      </c>
      <c r="AQ23" s="874"/>
      <c r="AR23" s="874"/>
      <c r="AS23" s="874"/>
      <c r="AT23" s="874"/>
      <c r="AU23" s="880"/>
      <c r="AV23" s="880"/>
      <c r="AW23" s="880"/>
      <c r="AX23" s="880"/>
      <c r="AY23" s="881"/>
      <c r="AZ23" s="889" t="s">
        <v>130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7336</v>
      </c>
      <c r="R28" s="903"/>
      <c r="S28" s="903"/>
      <c r="T28" s="903"/>
      <c r="U28" s="903"/>
      <c r="V28" s="903">
        <v>7212</v>
      </c>
      <c r="W28" s="903"/>
      <c r="X28" s="903"/>
      <c r="Y28" s="903"/>
      <c r="Z28" s="903"/>
      <c r="AA28" s="903">
        <v>124</v>
      </c>
      <c r="AB28" s="903"/>
      <c r="AC28" s="903"/>
      <c r="AD28" s="903"/>
      <c r="AE28" s="904"/>
      <c r="AF28" s="905">
        <v>124</v>
      </c>
      <c r="AG28" s="903"/>
      <c r="AH28" s="903"/>
      <c r="AI28" s="903"/>
      <c r="AJ28" s="906"/>
      <c r="AK28" s="907">
        <v>748</v>
      </c>
      <c r="AL28" s="898"/>
      <c r="AM28" s="898"/>
      <c r="AN28" s="898"/>
      <c r="AO28" s="898"/>
      <c r="AP28" s="898" t="s">
        <v>579</v>
      </c>
      <c r="AQ28" s="898"/>
      <c r="AR28" s="898"/>
      <c r="AS28" s="898"/>
      <c r="AT28" s="898"/>
      <c r="AU28" s="898" t="s">
        <v>579</v>
      </c>
      <c r="AV28" s="898"/>
      <c r="AW28" s="898"/>
      <c r="AX28" s="898"/>
      <c r="AY28" s="898"/>
      <c r="AZ28" s="899" t="s">
        <v>579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5479</v>
      </c>
      <c r="R29" s="839"/>
      <c r="S29" s="839"/>
      <c r="T29" s="839"/>
      <c r="U29" s="839"/>
      <c r="V29" s="839">
        <v>5151</v>
      </c>
      <c r="W29" s="839"/>
      <c r="X29" s="839"/>
      <c r="Y29" s="839"/>
      <c r="Z29" s="839"/>
      <c r="AA29" s="839">
        <v>328</v>
      </c>
      <c r="AB29" s="839"/>
      <c r="AC29" s="839"/>
      <c r="AD29" s="839"/>
      <c r="AE29" s="840"/>
      <c r="AF29" s="841">
        <v>328</v>
      </c>
      <c r="AG29" s="842"/>
      <c r="AH29" s="842"/>
      <c r="AI29" s="842"/>
      <c r="AJ29" s="843"/>
      <c r="AK29" s="910">
        <v>837</v>
      </c>
      <c r="AL29" s="911"/>
      <c r="AM29" s="911"/>
      <c r="AN29" s="911"/>
      <c r="AO29" s="911"/>
      <c r="AP29" s="911" t="s">
        <v>579</v>
      </c>
      <c r="AQ29" s="911"/>
      <c r="AR29" s="911"/>
      <c r="AS29" s="911"/>
      <c r="AT29" s="911"/>
      <c r="AU29" s="911" t="s">
        <v>579</v>
      </c>
      <c r="AV29" s="911"/>
      <c r="AW29" s="911"/>
      <c r="AX29" s="911"/>
      <c r="AY29" s="911"/>
      <c r="AZ29" s="912" t="s">
        <v>579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1157</v>
      </c>
      <c r="R30" s="839"/>
      <c r="S30" s="839"/>
      <c r="T30" s="839"/>
      <c r="U30" s="839"/>
      <c r="V30" s="839">
        <v>1134</v>
      </c>
      <c r="W30" s="839"/>
      <c r="X30" s="839"/>
      <c r="Y30" s="839"/>
      <c r="Z30" s="839"/>
      <c r="AA30" s="839">
        <v>22</v>
      </c>
      <c r="AB30" s="839"/>
      <c r="AC30" s="839"/>
      <c r="AD30" s="839"/>
      <c r="AE30" s="840"/>
      <c r="AF30" s="841">
        <v>22</v>
      </c>
      <c r="AG30" s="842"/>
      <c r="AH30" s="842"/>
      <c r="AI30" s="842"/>
      <c r="AJ30" s="843"/>
      <c r="AK30" s="910">
        <v>204</v>
      </c>
      <c r="AL30" s="911"/>
      <c r="AM30" s="911"/>
      <c r="AN30" s="911"/>
      <c r="AO30" s="911"/>
      <c r="AP30" s="911" t="s">
        <v>579</v>
      </c>
      <c r="AQ30" s="911"/>
      <c r="AR30" s="911"/>
      <c r="AS30" s="911"/>
      <c r="AT30" s="911"/>
      <c r="AU30" s="911" t="s">
        <v>579</v>
      </c>
      <c r="AV30" s="911"/>
      <c r="AW30" s="911"/>
      <c r="AX30" s="911"/>
      <c r="AY30" s="911"/>
      <c r="AZ30" s="912" t="s">
        <v>579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1246</v>
      </c>
      <c r="R31" s="839"/>
      <c r="S31" s="839"/>
      <c r="T31" s="839"/>
      <c r="U31" s="839"/>
      <c r="V31" s="839">
        <v>1084</v>
      </c>
      <c r="W31" s="839"/>
      <c r="X31" s="839"/>
      <c r="Y31" s="839"/>
      <c r="Z31" s="839"/>
      <c r="AA31" s="839">
        <v>162</v>
      </c>
      <c r="AB31" s="839"/>
      <c r="AC31" s="839"/>
      <c r="AD31" s="839"/>
      <c r="AE31" s="840"/>
      <c r="AF31" s="841">
        <v>1178</v>
      </c>
      <c r="AG31" s="842"/>
      <c r="AH31" s="842"/>
      <c r="AI31" s="842"/>
      <c r="AJ31" s="843"/>
      <c r="AK31" s="910">
        <v>0</v>
      </c>
      <c r="AL31" s="911"/>
      <c r="AM31" s="911"/>
      <c r="AN31" s="911"/>
      <c r="AO31" s="911"/>
      <c r="AP31" s="911" t="s">
        <v>579</v>
      </c>
      <c r="AQ31" s="911"/>
      <c r="AR31" s="911"/>
      <c r="AS31" s="911"/>
      <c r="AT31" s="911"/>
      <c r="AU31" s="911" t="s">
        <v>579</v>
      </c>
      <c r="AV31" s="911"/>
      <c r="AW31" s="911"/>
      <c r="AX31" s="911"/>
      <c r="AY31" s="911"/>
      <c r="AZ31" s="912" t="s">
        <v>579</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458</v>
      </c>
      <c r="R32" s="839"/>
      <c r="S32" s="839"/>
      <c r="T32" s="839"/>
      <c r="U32" s="839"/>
      <c r="V32" s="839">
        <v>326</v>
      </c>
      <c r="W32" s="839"/>
      <c r="X32" s="839"/>
      <c r="Y32" s="839"/>
      <c r="Z32" s="839"/>
      <c r="AA32" s="839">
        <v>133</v>
      </c>
      <c r="AB32" s="839"/>
      <c r="AC32" s="839"/>
      <c r="AD32" s="839"/>
      <c r="AE32" s="840"/>
      <c r="AF32" s="841">
        <v>133</v>
      </c>
      <c r="AG32" s="842"/>
      <c r="AH32" s="842"/>
      <c r="AI32" s="842"/>
      <c r="AJ32" s="843"/>
      <c r="AK32" s="910">
        <v>21</v>
      </c>
      <c r="AL32" s="911"/>
      <c r="AM32" s="911"/>
      <c r="AN32" s="911"/>
      <c r="AO32" s="911"/>
      <c r="AP32" s="911" t="s">
        <v>579</v>
      </c>
      <c r="AQ32" s="911"/>
      <c r="AR32" s="911"/>
      <c r="AS32" s="911"/>
      <c r="AT32" s="911"/>
      <c r="AU32" s="911" t="s">
        <v>579</v>
      </c>
      <c r="AV32" s="911"/>
      <c r="AW32" s="911"/>
      <c r="AX32" s="911"/>
      <c r="AY32" s="911"/>
      <c r="AZ32" s="912" t="s">
        <v>579</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69</v>
      </c>
      <c r="R33" s="839"/>
      <c r="S33" s="839"/>
      <c r="T33" s="839"/>
      <c r="U33" s="839"/>
      <c r="V33" s="839">
        <v>58</v>
      </c>
      <c r="W33" s="839"/>
      <c r="X33" s="839"/>
      <c r="Y33" s="839"/>
      <c r="Z33" s="839"/>
      <c r="AA33" s="839">
        <v>10</v>
      </c>
      <c r="AB33" s="839"/>
      <c r="AC33" s="839"/>
      <c r="AD33" s="839"/>
      <c r="AE33" s="840"/>
      <c r="AF33" s="841">
        <v>10</v>
      </c>
      <c r="AG33" s="842"/>
      <c r="AH33" s="842"/>
      <c r="AI33" s="842"/>
      <c r="AJ33" s="843"/>
      <c r="AK33" s="910">
        <v>58</v>
      </c>
      <c r="AL33" s="911"/>
      <c r="AM33" s="911"/>
      <c r="AN33" s="911"/>
      <c r="AO33" s="911"/>
      <c r="AP33" s="911" t="s">
        <v>579</v>
      </c>
      <c r="AQ33" s="911"/>
      <c r="AR33" s="911"/>
      <c r="AS33" s="911"/>
      <c r="AT33" s="911"/>
      <c r="AU33" s="911" t="s">
        <v>579</v>
      </c>
      <c r="AV33" s="911"/>
      <c r="AW33" s="911"/>
      <c r="AX33" s="911"/>
      <c r="AY33" s="911"/>
      <c r="AZ33" s="912" t="s">
        <v>579</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405</v>
      </c>
      <c r="C34" s="836"/>
      <c r="D34" s="836"/>
      <c r="E34" s="836"/>
      <c r="F34" s="836"/>
      <c r="G34" s="836"/>
      <c r="H34" s="836"/>
      <c r="I34" s="836"/>
      <c r="J34" s="836"/>
      <c r="K34" s="836"/>
      <c r="L34" s="836"/>
      <c r="M34" s="836"/>
      <c r="N34" s="836"/>
      <c r="O34" s="836"/>
      <c r="P34" s="837"/>
      <c r="Q34" s="838">
        <v>2208</v>
      </c>
      <c r="R34" s="839"/>
      <c r="S34" s="839"/>
      <c r="T34" s="839"/>
      <c r="U34" s="839"/>
      <c r="V34" s="839">
        <v>2097</v>
      </c>
      <c r="W34" s="839"/>
      <c r="X34" s="839"/>
      <c r="Y34" s="839"/>
      <c r="Z34" s="839"/>
      <c r="AA34" s="839">
        <v>111</v>
      </c>
      <c r="AB34" s="839"/>
      <c r="AC34" s="839"/>
      <c r="AD34" s="839"/>
      <c r="AE34" s="840"/>
      <c r="AF34" s="841">
        <v>50</v>
      </c>
      <c r="AG34" s="842"/>
      <c r="AH34" s="842"/>
      <c r="AI34" s="842"/>
      <c r="AJ34" s="843"/>
      <c r="AK34" s="910">
        <v>906</v>
      </c>
      <c r="AL34" s="911"/>
      <c r="AM34" s="911"/>
      <c r="AN34" s="911"/>
      <c r="AO34" s="911"/>
      <c r="AP34" s="911">
        <v>7985</v>
      </c>
      <c r="AQ34" s="911"/>
      <c r="AR34" s="911"/>
      <c r="AS34" s="911"/>
      <c r="AT34" s="911"/>
      <c r="AU34" s="911">
        <v>6316</v>
      </c>
      <c r="AV34" s="911"/>
      <c r="AW34" s="911"/>
      <c r="AX34" s="911"/>
      <c r="AY34" s="911"/>
      <c r="AZ34" s="912" t="s">
        <v>579</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406</v>
      </c>
      <c r="C35" s="836"/>
      <c r="D35" s="836"/>
      <c r="E35" s="836"/>
      <c r="F35" s="836"/>
      <c r="G35" s="836"/>
      <c r="H35" s="836"/>
      <c r="I35" s="836"/>
      <c r="J35" s="836"/>
      <c r="K35" s="836"/>
      <c r="L35" s="836"/>
      <c r="M35" s="836"/>
      <c r="N35" s="836"/>
      <c r="O35" s="836"/>
      <c r="P35" s="837"/>
      <c r="Q35" s="838">
        <v>67</v>
      </c>
      <c r="R35" s="839"/>
      <c r="S35" s="839"/>
      <c r="T35" s="839"/>
      <c r="U35" s="839"/>
      <c r="V35" s="839">
        <v>58</v>
      </c>
      <c r="W35" s="839"/>
      <c r="X35" s="839"/>
      <c r="Y35" s="839"/>
      <c r="Z35" s="839"/>
      <c r="AA35" s="839">
        <v>8</v>
      </c>
      <c r="AB35" s="839"/>
      <c r="AC35" s="839"/>
      <c r="AD35" s="839"/>
      <c r="AE35" s="840"/>
      <c r="AF35" s="841">
        <v>8</v>
      </c>
      <c r="AG35" s="842"/>
      <c r="AH35" s="842"/>
      <c r="AI35" s="842"/>
      <c r="AJ35" s="843"/>
      <c r="AK35" s="910">
        <v>42</v>
      </c>
      <c r="AL35" s="911"/>
      <c r="AM35" s="911"/>
      <c r="AN35" s="911"/>
      <c r="AO35" s="911"/>
      <c r="AP35" s="911">
        <v>193</v>
      </c>
      <c r="AQ35" s="911"/>
      <c r="AR35" s="911"/>
      <c r="AS35" s="911"/>
      <c r="AT35" s="911"/>
      <c r="AU35" s="911">
        <v>193</v>
      </c>
      <c r="AV35" s="911"/>
      <c r="AW35" s="911"/>
      <c r="AX35" s="911"/>
      <c r="AY35" s="911"/>
      <c r="AZ35" s="912" t="s">
        <v>579</v>
      </c>
      <c r="BA35" s="912"/>
      <c r="BB35" s="912"/>
      <c r="BC35" s="912"/>
      <c r="BD35" s="912"/>
      <c r="BE35" s="908" t="s">
        <v>407</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1853</v>
      </c>
      <c r="AG63" s="922"/>
      <c r="AH63" s="922"/>
      <c r="AI63" s="922"/>
      <c r="AJ63" s="923"/>
      <c r="AK63" s="924"/>
      <c r="AL63" s="919"/>
      <c r="AM63" s="919"/>
      <c r="AN63" s="919"/>
      <c r="AO63" s="919"/>
      <c r="AP63" s="922">
        <v>8178</v>
      </c>
      <c r="AQ63" s="922"/>
      <c r="AR63" s="922"/>
      <c r="AS63" s="922"/>
      <c r="AT63" s="922"/>
      <c r="AU63" s="922">
        <v>6509</v>
      </c>
      <c r="AV63" s="922"/>
      <c r="AW63" s="922"/>
      <c r="AX63" s="922"/>
      <c r="AY63" s="922"/>
      <c r="AZ63" s="926"/>
      <c r="BA63" s="926"/>
      <c r="BB63" s="926"/>
      <c r="BC63" s="926"/>
      <c r="BD63" s="926"/>
      <c r="BE63" s="927" t="s">
        <v>585</v>
      </c>
      <c r="BF63" s="927"/>
      <c r="BG63" s="927"/>
      <c r="BH63" s="927"/>
      <c r="BI63" s="928"/>
      <c r="BJ63" s="929" t="s">
        <v>130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392</v>
      </c>
      <c r="AL66" s="821"/>
      <c r="AM66" s="821"/>
      <c r="AN66" s="821"/>
      <c r="AO66" s="822"/>
      <c r="AP66" s="797" t="s">
        <v>416</v>
      </c>
      <c r="AQ66" s="798"/>
      <c r="AR66" s="798"/>
      <c r="AS66" s="798"/>
      <c r="AT66" s="799"/>
      <c r="AU66" s="797" t="s">
        <v>417</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573</v>
      </c>
      <c r="C68" s="950"/>
      <c r="D68" s="950"/>
      <c r="E68" s="950"/>
      <c r="F68" s="950"/>
      <c r="G68" s="950"/>
      <c r="H68" s="950"/>
      <c r="I68" s="950"/>
      <c r="J68" s="950"/>
      <c r="K68" s="950"/>
      <c r="L68" s="950"/>
      <c r="M68" s="950"/>
      <c r="N68" s="950"/>
      <c r="O68" s="950"/>
      <c r="P68" s="951"/>
      <c r="Q68" s="952">
        <v>2074</v>
      </c>
      <c r="R68" s="946"/>
      <c r="S68" s="946"/>
      <c r="T68" s="946"/>
      <c r="U68" s="946"/>
      <c r="V68" s="946">
        <v>1850</v>
      </c>
      <c r="W68" s="946"/>
      <c r="X68" s="946"/>
      <c r="Y68" s="946"/>
      <c r="Z68" s="946"/>
      <c r="AA68" s="946">
        <v>224</v>
      </c>
      <c r="AB68" s="946"/>
      <c r="AC68" s="946"/>
      <c r="AD68" s="946"/>
      <c r="AE68" s="946"/>
      <c r="AF68" s="946">
        <v>224</v>
      </c>
      <c r="AG68" s="946"/>
      <c r="AH68" s="946"/>
      <c r="AI68" s="946"/>
      <c r="AJ68" s="946"/>
      <c r="AK68" s="946" t="s">
        <v>579</v>
      </c>
      <c r="AL68" s="946"/>
      <c r="AM68" s="946"/>
      <c r="AN68" s="946"/>
      <c r="AO68" s="946"/>
      <c r="AP68" s="946" t="s">
        <v>579</v>
      </c>
      <c r="AQ68" s="946"/>
      <c r="AR68" s="946"/>
      <c r="AS68" s="946"/>
      <c r="AT68" s="946"/>
      <c r="AU68" s="946" t="s">
        <v>579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574</v>
      </c>
      <c r="C69" s="954"/>
      <c r="D69" s="954"/>
      <c r="E69" s="954"/>
      <c r="F69" s="954"/>
      <c r="G69" s="954"/>
      <c r="H69" s="954"/>
      <c r="I69" s="954"/>
      <c r="J69" s="954"/>
      <c r="K69" s="954"/>
      <c r="L69" s="954"/>
      <c r="M69" s="954"/>
      <c r="N69" s="954"/>
      <c r="O69" s="954"/>
      <c r="P69" s="955"/>
      <c r="Q69" s="956">
        <v>848493</v>
      </c>
      <c r="R69" s="911"/>
      <c r="S69" s="911"/>
      <c r="T69" s="911"/>
      <c r="U69" s="911"/>
      <c r="V69" s="911">
        <v>821243</v>
      </c>
      <c r="W69" s="911"/>
      <c r="X69" s="911"/>
      <c r="Y69" s="911"/>
      <c r="Z69" s="911"/>
      <c r="AA69" s="911">
        <v>27250</v>
      </c>
      <c r="AB69" s="911"/>
      <c r="AC69" s="911"/>
      <c r="AD69" s="911"/>
      <c r="AE69" s="911"/>
      <c r="AF69" s="911">
        <v>27250</v>
      </c>
      <c r="AG69" s="911"/>
      <c r="AH69" s="911"/>
      <c r="AI69" s="911"/>
      <c r="AJ69" s="911"/>
      <c r="AK69" s="911">
        <v>2</v>
      </c>
      <c r="AL69" s="911"/>
      <c r="AM69" s="911"/>
      <c r="AN69" s="911"/>
      <c r="AO69" s="911"/>
      <c r="AP69" s="911" t="s">
        <v>579</v>
      </c>
      <c r="AQ69" s="911"/>
      <c r="AR69" s="911"/>
      <c r="AS69" s="911"/>
      <c r="AT69" s="911"/>
      <c r="AU69" s="911" t="s">
        <v>579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575</v>
      </c>
      <c r="C70" s="954"/>
      <c r="D70" s="954"/>
      <c r="E70" s="954"/>
      <c r="F70" s="954"/>
      <c r="G70" s="954"/>
      <c r="H70" s="954"/>
      <c r="I70" s="954"/>
      <c r="J70" s="954"/>
      <c r="K70" s="954"/>
      <c r="L70" s="954"/>
      <c r="M70" s="954"/>
      <c r="N70" s="954"/>
      <c r="O70" s="954"/>
      <c r="P70" s="955"/>
      <c r="Q70" s="956">
        <v>509</v>
      </c>
      <c r="R70" s="911"/>
      <c r="S70" s="911"/>
      <c r="T70" s="911"/>
      <c r="U70" s="911"/>
      <c r="V70" s="911">
        <v>485</v>
      </c>
      <c r="W70" s="911"/>
      <c r="X70" s="911"/>
      <c r="Y70" s="911"/>
      <c r="Z70" s="911"/>
      <c r="AA70" s="911">
        <v>24</v>
      </c>
      <c r="AB70" s="911"/>
      <c r="AC70" s="911"/>
      <c r="AD70" s="911"/>
      <c r="AE70" s="911"/>
      <c r="AF70" s="911">
        <v>24</v>
      </c>
      <c r="AG70" s="911"/>
      <c r="AH70" s="911"/>
      <c r="AI70" s="911"/>
      <c r="AJ70" s="911"/>
      <c r="AK70" s="911">
        <v>1</v>
      </c>
      <c r="AL70" s="911"/>
      <c r="AM70" s="911"/>
      <c r="AN70" s="911"/>
      <c r="AO70" s="911"/>
      <c r="AP70" s="911" t="s">
        <v>579</v>
      </c>
      <c r="AQ70" s="911"/>
      <c r="AR70" s="911"/>
      <c r="AS70" s="911"/>
      <c r="AT70" s="911"/>
      <c r="AU70" s="911" t="s">
        <v>579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576</v>
      </c>
      <c r="C71" s="954"/>
      <c r="D71" s="954"/>
      <c r="E71" s="954"/>
      <c r="F71" s="954"/>
      <c r="G71" s="954"/>
      <c r="H71" s="954"/>
      <c r="I71" s="954"/>
      <c r="J71" s="954"/>
      <c r="K71" s="954"/>
      <c r="L71" s="954"/>
      <c r="M71" s="954"/>
      <c r="N71" s="954"/>
      <c r="O71" s="954"/>
      <c r="P71" s="955"/>
      <c r="Q71" s="956">
        <v>135</v>
      </c>
      <c r="R71" s="911"/>
      <c r="S71" s="911"/>
      <c r="T71" s="911"/>
      <c r="U71" s="911"/>
      <c r="V71" s="911">
        <v>125</v>
      </c>
      <c r="W71" s="911"/>
      <c r="X71" s="911"/>
      <c r="Y71" s="911"/>
      <c r="Z71" s="911"/>
      <c r="AA71" s="911">
        <v>10</v>
      </c>
      <c r="AB71" s="911"/>
      <c r="AC71" s="911"/>
      <c r="AD71" s="911"/>
      <c r="AE71" s="911"/>
      <c r="AF71" s="911">
        <v>10</v>
      </c>
      <c r="AG71" s="911"/>
      <c r="AH71" s="911"/>
      <c r="AI71" s="911"/>
      <c r="AJ71" s="911"/>
      <c r="AK71" s="911" t="s">
        <v>579</v>
      </c>
      <c r="AL71" s="911"/>
      <c r="AM71" s="911"/>
      <c r="AN71" s="911"/>
      <c r="AO71" s="911"/>
      <c r="AP71" s="911" t="s">
        <v>579</v>
      </c>
      <c r="AQ71" s="911"/>
      <c r="AR71" s="911"/>
      <c r="AS71" s="911"/>
      <c r="AT71" s="911"/>
      <c r="AU71" s="911" t="s">
        <v>579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27508</v>
      </c>
      <c r="AG88" s="922"/>
      <c r="AH88" s="922"/>
      <c r="AI88" s="922"/>
      <c r="AJ88" s="922"/>
      <c r="AK88" s="919"/>
      <c r="AL88" s="919"/>
      <c r="AM88" s="919"/>
      <c r="AN88" s="919"/>
      <c r="AO88" s="919"/>
      <c r="AP88" s="922" t="s">
        <v>585</v>
      </c>
      <c r="AQ88" s="922"/>
      <c r="AR88" s="922"/>
      <c r="AS88" s="922"/>
      <c r="AT88" s="922"/>
      <c r="AU88" s="922" t="s">
        <v>585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25</v>
      </c>
      <c r="CS102" s="930"/>
      <c r="CT102" s="930"/>
      <c r="CU102" s="930"/>
      <c r="CV102" s="973"/>
      <c r="CW102" s="972" t="s">
        <v>586</v>
      </c>
      <c r="CX102" s="930"/>
      <c r="CY102" s="930"/>
      <c r="CZ102" s="930"/>
      <c r="DA102" s="973"/>
      <c r="DB102" s="972">
        <v>1</v>
      </c>
      <c r="DC102" s="930"/>
      <c r="DD102" s="930"/>
      <c r="DE102" s="930"/>
      <c r="DF102" s="973"/>
      <c r="DG102" s="972">
        <v>22</v>
      </c>
      <c r="DH102" s="930"/>
      <c r="DI102" s="930"/>
      <c r="DJ102" s="930"/>
      <c r="DK102" s="973"/>
      <c r="DL102" s="972" t="s">
        <v>585</v>
      </c>
      <c r="DM102" s="930"/>
      <c r="DN102" s="930"/>
      <c r="DO102" s="930"/>
      <c r="DP102" s="973"/>
      <c r="DQ102" s="972" t="s">
        <v>587</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304</v>
      </c>
      <c r="AG109" s="975"/>
      <c r="AH109" s="975"/>
      <c r="AI109" s="975"/>
      <c r="AJ109" s="976"/>
      <c r="AK109" s="974" t="s">
        <v>303</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304</v>
      </c>
      <c r="BW109" s="975"/>
      <c r="BX109" s="975"/>
      <c r="BY109" s="975"/>
      <c r="BZ109" s="976"/>
      <c r="CA109" s="974" t="s">
        <v>303</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304</v>
      </c>
      <c r="DM109" s="975"/>
      <c r="DN109" s="975"/>
      <c r="DO109" s="975"/>
      <c r="DP109" s="976"/>
      <c r="DQ109" s="974" t="s">
        <v>303</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1934899</v>
      </c>
      <c r="AB110" s="982"/>
      <c r="AC110" s="982"/>
      <c r="AD110" s="982"/>
      <c r="AE110" s="983"/>
      <c r="AF110" s="984">
        <v>2095166</v>
      </c>
      <c r="AG110" s="982"/>
      <c r="AH110" s="982"/>
      <c r="AI110" s="982"/>
      <c r="AJ110" s="983"/>
      <c r="AK110" s="984">
        <v>2159544</v>
      </c>
      <c r="AL110" s="982"/>
      <c r="AM110" s="982"/>
      <c r="AN110" s="982"/>
      <c r="AO110" s="983"/>
      <c r="AP110" s="985">
        <v>16.399999999999999</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20229021</v>
      </c>
      <c r="BR110" s="1017"/>
      <c r="BS110" s="1017"/>
      <c r="BT110" s="1017"/>
      <c r="BU110" s="1017"/>
      <c r="BV110" s="1017">
        <v>19665307</v>
      </c>
      <c r="BW110" s="1017"/>
      <c r="BX110" s="1017"/>
      <c r="BY110" s="1017"/>
      <c r="BZ110" s="1017"/>
      <c r="CA110" s="1017">
        <v>19361286</v>
      </c>
      <c r="CB110" s="1017"/>
      <c r="CC110" s="1017"/>
      <c r="CD110" s="1017"/>
      <c r="CE110" s="1017"/>
      <c r="CF110" s="1031">
        <v>147.4</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434</v>
      </c>
      <c r="DM110" s="1017"/>
      <c r="DN110" s="1017"/>
      <c r="DO110" s="1017"/>
      <c r="DP110" s="1017"/>
      <c r="DQ110" s="1017" t="s">
        <v>435</v>
      </c>
      <c r="DR110" s="1017"/>
      <c r="DS110" s="1017"/>
      <c r="DT110" s="1017"/>
      <c r="DU110" s="1017"/>
      <c r="DV110" s="1018" t="s">
        <v>434</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130</v>
      </c>
      <c r="AB111" s="1024"/>
      <c r="AC111" s="1024"/>
      <c r="AD111" s="1024"/>
      <c r="AE111" s="1025"/>
      <c r="AF111" s="1026" t="s">
        <v>434</v>
      </c>
      <c r="AG111" s="1024"/>
      <c r="AH111" s="1024"/>
      <c r="AI111" s="1024"/>
      <c r="AJ111" s="1025"/>
      <c r="AK111" s="1026" t="s">
        <v>130</v>
      </c>
      <c r="AL111" s="1024"/>
      <c r="AM111" s="1024"/>
      <c r="AN111" s="1024"/>
      <c r="AO111" s="1025"/>
      <c r="AP111" s="1027" t="s">
        <v>130</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323224</v>
      </c>
      <c r="BR111" s="1010"/>
      <c r="BS111" s="1010"/>
      <c r="BT111" s="1010"/>
      <c r="BU111" s="1010"/>
      <c r="BV111" s="1010">
        <v>89909</v>
      </c>
      <c r="BW111" s="1010"/>
      <c r="BX111" s="1010"/>
      <c r="BY111" s="1010"/>
      <c r="BZ111" s="1010"/>
      <c r="CA111" s="1010">
        <v>84638</v>
      </c>
      <c r="CB111" s="1010"/>
      <c r="CC111" s="1010"/>
      <c r="CD111" s="1010"/>
      <c r="CE111" s="1010"/>
      <c r="CF111" s="1004">
        <v>0.6</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275106</v>
      </c>
      <c r="DH111" s="1010"/>
      <c r="DI111" s="1010"/>
      <c r="DJ111" s="1010"/>
      <c r="DK111" s="1010"/>
      <c r="DL111" s="1010">
        <v>46956</v>
      </c>
      <c r="DM111" s="1010"/>
      <c r="DN111" s="1010"/>
      <c r="DO111" s="1010"/>
      <c r="DP111" s="1010"/>
      <c r="DQ111" s="1010">
        <v>46956</v>
      </c>
      <c r="DR111" s="1010"/>
      <c r="DS111" s="1010"/>
      <c r="DT111" s="1010"/>
      <c r="DU111" s="1010"/>
      <c r="DV111" s="1011">
        <v>0.4</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434</v>
      </c>
      <c r="AB112" s="1049"/>
      <c r="AC112" s="1049"/>
      <c r="AD112" s="1049"/>
      <c r="AE112" s="1050"/>
      <c r="AF112" s="1051" t="s">
        <v>434</v>
      </c>
      <c r="AG112" s="1049"/>
      <c r="AH112" s="1049"/>
      <c r="AI112" s="1049"/>
      <c r="AJ112" s="1050"/>
      <c r="AK112" s="1051" t="s">
        <v>434</v>
      </c>
      <c r="AL112" s="1049"/>
      <c r="AM112" s="1049"/>
      <c r="AN112" s="1049"/>
      <c r="AO112" s="1050"/>
      <c r="AP112" s="1052" t="s">
        <v>434</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7584839</v>
      </c>
      <c r="BR112" s="1010"/>
      <c r="BS112" s="1010"/>
      <c r="BT112" s="1010"/>
      <c r="BU112" s="1010"/>
      <c r="BV112" s="1010">
        <v>6983727</v>
      </c>
      <c r="BW112" s="1010"/>
      <c r="BX112" s="1010"/>
      <c r="BY112" s="1010"/>
      <c r="BZ112" s="1010"/>
      <c r="CA112" s="1010">
        <v>6509261</v>
      </c>
      <c r="CB112" s="1010"/>
      <c r="CC112" s="1010"/>
      <c r="CD112" s="1010"/>
      <c r="CE112" s="1010"/>
      <c r="CF112" s="1004">
        <v>49.6</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434</v>
      </c>
      <c r="DH112" s="1010"/>
      <c r="DI112" s="1010"/>
      <c r="DJ112" s="1010"/>
      <c r="DK112" s="1010"/>
      <c r="DL112" s="1010" t="s">
        <v>434</v>
      </c>
      <c r="DM112" s="1010"/>
      <c r="DN112" s="1010"/>
      <c r="DO112" s="1010"/>
      <c r="DP112" s="1010"/>
      <c r="DQ112" s="1010" t="s">
        <v>434</v>
      </c>
      <c r="DR112" s="1010"/>
      <c r="DS112" s="1010"/>
      <c r="DT112" s="1010"/>
      <c r="DU112" s="1010"/>
      <c r="DV112" s="1011" t="s">
        <v>130</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810103</v>
      </c>
      <c r="AB113" s="1024"/>
      <c r="AC113" s="1024"/>
      <c r="AD113" s="1024"/>
      <c r="AE113" s="1025"/>
      <c r="AF113" s="1026">
        <v>694051</v>
      </c>
      <c r="AG113" s="1024"/>
      <c r="AH113" s="1024"/>
      <c r="AI113" s="1024"/>
      <c r="AJ113" s="1025"/>
      <c r="AK113" s="1026">
        <v>759612</v>
      </c>
      <c r="AL113" s="1024"/>
      <c r="AM113" s="1024"/>
      <c r="AN113" s="1024"/>
      <c r="AO113" s="1025"/>
      <c r="AP113" s="1027">
        <v>5.8</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t="s">
        <v>130</v>
      </c>
      <c r="BR113" s="1010"/>
      <c r="BS113" s="1010"/>
      <c r="BT113" s="1010"/>
      <c r="BU113" s="1010"/>
      <c r="BV113" s="1010" t="s">
        <v>434</v>
      </c>
      <c r="BW113" s="1010"/>
      <c r="BX113" s="1010"/>
      <c r="BY113" s="1010"/>
      <c r="BZ113" s="1010"/>
      <c r="CA113" s="1010" t="s">
        <v>434</v>
      </c>
      <c r="CB113" s="1010"/>
      <c r="CC113" s="1010"/>
      <c r="CD113" s="1010"/>
      <c r="CE113" s="1010"/>
      <c r="CF113" s="1004" t="s">
        <v>434</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434</v>
      </c>
      <c r="DH113" s="1049"/>
      <c r="DI113" s="1049"/>
      <c r="DJ113" s="1049"/>
      <c r="DK113" s="1050"/>
      <c r="DL113" s="1051" t="s">
        <v>434</v>
      </c>
      <c r="DM113" s="1049"/>
      <c r="DN113" s="1049"/>
      <c r="DO113" s="1049"/>
      <c r="DP113" s="1050"/>
      <c r="DQ113" s="1051" t="s">
        <v>434</v>
      </c>
      <c r="DR113" s="1049"/>
      <c r="DS113" s="1049"/>
      <c r="DT113" s="1049"/>
      <c r="DU113" s="1050"/>
      <c r="DV113" s="1052" t="s">
        <v>434</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1230</v>
      </c>
      <c r="AB114" s="1049"/>
      <c r="AC114" s="1049"/>
      <c r="AD114" s="1049"/>
      <c r="AE114" s="1050"/>
      <c r="AF114" s="1051" t="s">
        <v>130</v>
      </c>
      <c r="AG114" s="1049"/>
      <c r="AH114" s="1049"/>
      <c r="AI114" s="1049"/>
      <c r="AJ114" s="1050"/>
      <c r="AK114" s="1051" t="s">
        <v>434</v>
      </c>
      <c r="AL114" s="1049"/>
      <c r="AM114" s="1049"/>
      <c r="AN114" s="1049"/>
      <c r="AO114" s="1050"/>
      <c r="AP114" s="1052" t="s">
        <v>434</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2906228</v>
      </c>
      <c r="BR114" s="1010"/>
      <c r="BS114" s="1010"/>
      <c r="BT114" s="1010"/>
      <c r="BU114" s="1010"/>
      <c r="BV114" s="1010">
        <v>2913314</v>
      </c>
      <c r="BW114" s="1010"/>
      <c r="BX114" s="1010"/>
      <c r="BY114" s="1010"/>
      <c r="BZ114" s="1010"/>
      <c r="CA114" s="1010">
        <v>2895249</v>
      </c>
      <c r="CB114" s="1010"/>
      <c r="CC114" s="1010"/>
      <c r="CD114" s="1010"/>
      <c r="CE114" s="1010"/>
      <c r="CF114" s="1004">
        <v>22</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434</v>
      </c>
      <c r="DH114" s="1049"/>
      <c r="DI114" s="1049"/>
      <c r="DJ114" s="1049"/>
      <c r="DK114" s="1050"/>
      <c r="DL114" s="1051" t="s">
        <v>434</v>
      </c>
      <c r="DM114" s="1049"/>
      <c r="DN114" s="1049"/>
      <c r="DO114" s="1049"/>
      <c r="DP114" s="1050"/>
      <c r="DQ114" s="1051" t="s">
        <v>434</v>
      </c>
      <c r="DR114" s="1049"/>
      <c r="DS114" s="1049"/>
      <c r="DT114" s="1049"/>
      <c r="DU114" s="1050"/>
      <c r="DV114" s="1052" t="s">
        <v>434</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5333</v>
      </c>
      <c r="AB115" s="1024"/>
      <c r="AC115" s="1024"/>
      <c r="AD115" s="1024"/>
      <c r="AE115" s="1025"/>
      <c r="AF115" s="1026">
        <v>5320</v>
      </c>
      <c r="AG115" s="1024"/>
      <c r="AH115" s="1024"/>
      <c r="AI115" s="1024"/>
      <c r="AJ115" s="1025"/>
      <c r="AK115" s="1026">
        <v>5308</v>
      </c>
      <c r="AL115" s="1024"/>
      <c r="AM115" s="1024"/>
      <c r="AN115" s="1024"/>
      <c r="AO115" s="1025"/>
      <c r="AP115" s="1027">
        <v>0</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434</v>
      </c>
      <c r="BR115" s="1010"/>
      <c r="BS115" s="1010"/>
      <c r="BT115" s="1010"/>
      <c r="BU115" s="1010"/>
      <c r="BV115" s="1010" t="s">
        <v>434</v>
      </c>
      <c r="BW115" s="1010"/>
      <c r="BX115" s="1010"/>
      <c r="BY115" s="1010"/>
      <c r="BZ115" s="1010"/>
      <c r="CA115" s="1010" t="s">
        <v>434</v>
      </c>
      <c r="CB115" s="1010"/>
      <c r="CC115" s="1010"/>
      <c r="CD115" s="1010"/>
      <c r="CE115" s="1010"/>
      <c r="CF115" s="1004" t="s">
        <v>434</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21700</v>
      </c>
      <c r="DH115" s="1049"/>
      <c r="DI115" s="1049"/>
      <c r="DJ115" s="1049"/>
      <c r="DK115" s="1050"/>
      <c r="DL115" s="1051">
        <v>21819</v>
      </c>
      <c r="DM115" s="1049"/>
      <c r="DN115" s="1049"/>
      <c r="DO115" s="1049"/>
      <c r="DP115" s="1050"/>
      <c r="DQ115" s="1051">
        <v>21830</v>
      </c>
      <c r="DR115" s="1049"/>
      <c r="DS115" s="1049"/>
      <c r="DT115" s="1049"/>
      <c r="DU115" s="1050"/>
      <c r="DV115" s="1052">
        <v>0.2</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434</v>
      </c>
      <c r="AG116" s="1049"/>
      <c r="AH116" s="1049"/>
      <c r="AI116" s="1049"/>
      <c r="AJ116" s="1050"/>
      <c r="AK116" s="1051" t="s">
        <v>130</v>
      </c>
      <c r="AL116" s="1049"/>
      <c r="AM116" s="1049"/>
      <c r="AN116" s="1049"/>
      <c r="AO116" s="1050"/>
      <c r="AP116" s="1052" t="s">
        <v>434</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434</v>
      </c>
      <c r="BR116" s="1010"/>
      <c r="BS116" s="1010"/>
      <c r="BT116" s="1010"/>
      <c r="BU116" s="1010"/>
      <c r="BV116" s="1010" t="s">
        <v>130</v>
      </c>
      <c r="BW116" s="1010"/>
      <c r="BX116" s="1010"/>
      <c r="BY116" s="1010"/>
      <c r="BZ116" s="1010"/>
      <c r="CA116" s="1010" t="s">
        <v>434</v>
      </c>
      <c r="CB116" s="1010"/>
      <c r="CC116" s="1010"/>
      <c r="CD116" s="1010"/>
      <c r="CE116" s="1010"/>
      <c r="CF116" s="1004" t="s">
        <v>434</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434</v>
      </c>
      <c r="DH116" s="1049"/>
      <c r="DI116" s="1049"/>
      <c r="DJ116" s="1049"/>
      <c r="DK116" s="1050"/>
      <c r="DL116" s="1051" t="s">
        <v>434</v>
      </c>
      <c r="DM116" s="1049"/>
      <c r="DN116" s="1049"/>
      <c r="DO116" s="1049"/>
      <c r="DP116" s="1050"/>
      <c r="DQ116" s="1051" t="s">
        <v>130</v>
      </c>
      <c r="DR116" s="1049"/>
      <c r="DS116" s="1049"/>
      <c r="DT116" s="1049"/>
      <c r="DU116" s="1050"/>
      <c r="DV116" s="1052" t="s">
        <v>434</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2751565</v>
      </c>
      <c r="AB117" s="1067"/>
      <c r="AC117" s="1067"/>
      <c r="AD117" s="1067"/>
      <c r="AE117" s="1068"/>
      <c r="AF117" s="1069">
        <v>2794537</v>
      </c>
      <c r="AG117" s="1067"/>
      <c r="AH117" s="1067"/>
      <c r="AI117" s="1067"/>
      <c r="AJ117" s="1068"/>
      <c r="AK117" s="1069">
        <v>2924464</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130</v>
      </c>
      <c r="BR117" s="1010"/>
      <c r="BS117" s="1010"/>
      <c r="BT117" s="1010"/>
      <c r="BU117" s="1010"/>
      <c r="BV117" s="1010" t="s">
        <v>130</v>
      </c>
      <c r="BW117" s="1010"/>
      <c r="BX117" s="1010"/>
      <c r="BY117" s="1010"/>
      <c r="BZ117" s="1010"/>
      <c r="CA117" s="1010" t="s">
        <v>130</v>
      </c>
      <c r="CB117" s="1010"/>
      <c r="CC117" s="1010"/>
      <c r="CD117" s="1010"/>
      <c r="CE117" s="1010"/>
      <c r="CF117" s="1004" t="s">
        <v>130</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130</v>
      </c>
      <c r="DM117" s="1049"/>
      <c r="DN117" s="1049"/>
      <c r="DO117" s="1049"/>
      <c r="DP117" s="1050"/>
      <c r="DQ117" s="1051" t="s">
        <v>130</v>
      </c>
      <c r="DR117" s="1049"/>
      <c r="DS117" s="1049"/>
      <c r="DT117" s="1049"/>
      <c r="DU117" s="1050"/>
      <c r="DV117" s="1052" t="s">
        <v>130</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304</v>
      </c>
      <c r="AG118" s="975"/>
      <c r="AH118" s="975"/>
      <c r="AI118" s="975"/>
      <c r="AJ118" s="976"/>
      <c r="AK118" s="974" t="s">
        <v>303</v>
      </c>
      <c r="AL118" s="975"/>
      <c r="AM118" s="975"/>
      <c r="AN118" s="975"/>
      <c r="AO118" s="976"/>
      <c r="AP118" s="1061" t="s">
        <v>428</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434</v>
      </c>
      <c r="BW118" s="1088"/>
      <c r="BX118" s="1088"/>
      <c r="BY118" s="1088"/>
      <c r="BZ118" s="1088"/>
      <c r="CA118" s="1088" t="s">
        <v>130</v>
      </c>
      <c r="CB118" s="1088"/>
      <c r="CC118" s="1088"/>
      <c r="CD118" s="1088"/>
      <c r="CE118" s="1088"/>
      <c r="CF118" s="1004" t="s">
        <v>130</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130</v>
      </c>
      <c r="DM118" s="1049"/>
      <c r="DN118" s="1049"/>
      <c r="DO118" s="1049"/>
      <c r="DP118" s="1050"/>
      <c r="DQ118" s="1051" t="s">
        <v>130</v>
      </c>
      <c r="DR118" s="1049"/>
      <c r="DS118" s="1049"/>
      <c r="DT118" s="1049"/>
      <c r="DU118" s="1050"/>
      <c r="DV118" s="1052" t="s">
        <v>130</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460</v>
      </c>
      <c r="BP119" s="1096"/>
      <c r="BQ119" s="1087">
        <v>31043312</v>
      </c>
      <c r="BR119" s="1088"/>
      <c r="BS119" s="1088"/>
      <c r="BT119" s="1088"/>
      <c r="BU119" s="1088"/>
      <c r="BV119" s="1088">
        <v>29652257</v>
      </c>
      <c r="BW119" s="1088"/>
      <c r="BX119" s="1088"/>
      <c r="BY119" s="1088"/>
      <c r="BZ119" s="1088"/>
      <c r="CA119" s="1088">
        <v>28850434</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26418</v>
      </c>
      <c r="DH119" s="1074"/>
      <c r="DI119" s="1074"/>
      <c r="DJ119" s="1074"/>
      <c r="DK119" s="1075"/>
      <c r="DL119" s="1073">
        <v>21134</v>
      </c>
      <c r="DM119" s="1074"/>
      <c r="DN119" s="1074"/>
      <c r="DO119" s="1074"/>
      <c r="DP119" s="1075"/>
      <c r="DQ119" s="1073">
        <v>15852</v>
      </c>
      <c r="DR119" s="1074"/>
      <c r="DS119" s="1074"/>
      <c r="DT119" s="1074"/>
      <c r="DU119" s="1075"/>
      <c r="DV119" s="1076">
        <v>0.1</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130</v>
      </c>
      <c r="AB120" s="1049"/>
      <c r="AC120" s="1049"/>
      <c r="AD120" s="1049"/>
      <c r="AE120" s="1050"/>
      <c r="AF120" s="1051" t="s">
        <v>130</v>
      </c>
      <c r="AG120" s="1049"/>
      <c r="AH120" s="1049"/>
      <c r="AI120" s="1049"/>
      <c r="AJ120" s="1050"/>
      <c r="AK120" s="1051" t="s">
        <v>130</v>
      </c>
      <c r="AL120" s="1049"/>
      <c r="AM120" s="1049"/>
      <c r="AN120" s="1049"/>
      <c r="AO120" s="1050"/>
      <c r="AP120" s="1052" t="s">
        <v>130</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3806378</v>
      </c>
      <c r="BR120" s="1017"/>
      <c r="BS120" s="1017"/>
      <c r="BT120" s="1017"/>
      <c r="BU120" s="1017"/>
      <c r="BV120" s="1017">
        <v>5033921</v>
      </c>
      <c r="BW120" s="1017"/>
      <c r="BX120" s="1017"/>
      <c r="BY120" s="1017"/>
      <c r="BZ120" s="1017"/>
      <c r="CA120" s="1017">
        <v>5555374</v>
      </c>
      <c r="CB120" s="1017"/>
      <c r="CC120" s="1017"/>
      <c r="CD120" s="1017"/>
      <c r="CE120" s="1017"/>
      <c r="CF120" s="1031">
        <v>42.3</v>
      </c>
      <c r="CG120" s="1032"/>
      <c r="CH120" s="1032"/>
      <c r="CI120" s="1032"/>
      <c r="CJ120" s="1032"/>
      <c r="CK120" s="1097" t="s">
        <v>464</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7360882</v>
      </c>
      <c r="DH120" s="1017"/>
      <c r="DI120" s="1017"/>
      <c r="DJ120" s="1017"/>
      <c r="DK120" s="1017"/>
      <c r="DL120" s="1017">
        <v>6773292</v>
      </c>
      <c r="DM120" s="1017"/>
      <c r="DN120" s="1017"/>
      <c r="DO120" s="1017"/>
      <c r="DP120" s="1017"/>
      <c r="DQ120" s="1017">
        <v>6316085</v>
      </c>
      <c r="DR120" s="1017"/>
      <c r="DS120" s="1017"/>
      <c r="DT120" s="1017"/>
      <c r="DU120" s="1017"/>
      <c r="DV120" s="1018">
        <v>48.1</v>
      </c>
      <c r="DW120" s="1018"/>
      <c r="DX120" s="1018"/>
      <c r="DY120" s="1018"/>
      <c r="DZ120" s="1019"/>
    </row>
    <row r="121" spans="1:130" s="246" customFormat="1" ht="26.25" customHeight="1" x14ac:dyDescent="0.15">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130</v>
      </c>
      <c r="AB121" s="1049"/>
      <c r="AC121" s="1049"/>
      <c r="AD121" s="1049"/>
      <c r="AE121" s="1050"/>
      <c r="AF121" s="1051" t="s">
        <v>130</v>
      </c>
      <c r="AG121" s="1049"/>
      <c r="AH121" s="1049"/>
      <c r="AI121" s="1049"/>
      <c r="AJ121" s="1050"/>
      <c r="AK121" s="1051" t="s">
        <v>130</v>
      </c>
      <c r="AL121" s="1049"/>
      <c r="AM121" s="1049"/>
      <c r="AN121" s="1049"/>
      <c r="AO121" s="1050"/>
      <c r="AP121" s="1052" t="s">
        <v>130</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5343669</v>
      </c>
      <c r="BR121" s="1010"/>
      <c r="BS121" s="1010"/>
      <c r="BT121" s="1010"/>
      <c r="BU121" s="1010"/>
      <c r="BV121" s="1010">
        <v>4923428</v>
      </c>
      <c r="BW121" s="1010"/>
      <c r="BX121" s="1010"/>
      <c r="BY121" s="1010"/>
      <c r="BZ121" s="1010"/>
      <c r="CA121" s="1010">
        <v>4544839</v>
      </c>
      <c r="CB121" s="1010"/>
      <c r="CC121" s="1010"/>
      <c r="CD121" s="1010"/>
      <c r="CE121" s="1010"/>
      <c r="CF121" s="1004">
        <v>34.6</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v>223957</v>
      </c>
      <c r="DH121" s="1010"/>
      <c r="DI121" s="1010"/>
      <c r="DJ121" s="1010"/>
      <c r="DK121" s="1010"/>
      <c r="DL121" s="1010">
        <v>210435</v>
      </c>
      <c r="DM121" s="1010"/>
      <c r="DN121" s="1010"/>
      <c r="DO121" s="1010"/>
      <c r="DP121" s="1010"/>
      <c r="DQ121" s="1010">
        <v>193176</v>
      </c>
      <c r="DR121" s="1010"/>
      <c r="DS121" s="1010"/>
      <c r="DT121" s="1010"/>
      <c r="DU121" s="1010"/>
      <c r="DV121" s="1011">
        <v>1.5</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130</v>
      </c>
      <c r="AB122" s="1049"/>
      <c r="AC122" s="1049"/>
      <c r="AD122" s="1049"/>
      <c r="AE122" s="1050"/>
      <c r="AF122" s="1051" t="s">
        <v>434</v>
      </c>
      <c r="AG122" s="1049"/>
      <c r="AH122" s="1049"/>
      <c r="AI122" s="1049"/>
      <c r="AJ122" s="1050"/>
      <c r="AK122" s="1051" t="s">
        <v>130</v>
      </c>
      <c r="AL122" s="1049"/>
      <c r="AM122" s="1049"/>
      <c r="AN122" s="1049"/>
      <c r="AO122" s="1050"/>
      <c r="AP122" s="1052" t="s">
        <v>130</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18745164</v>
      </c>
      <c r="BR122" s="1088"/>
      <c r="BS122" s="1088"/>
      <c r="BT122" s="1088"/>
      <c r="BU122" s="1088"/>
      <c r="BV122" s="1088">
        <v>18471509</v>
      </c>
      <c r="BW122" s="1088"/>
      <c r="BX122" s="1088"/>
      <c r="BY122" s="1088"/>
      <c r="BZ122" s="1088"/>
      <c r="CA122" s="1088">
        <v>18304551</v>
      </c>
      <c r="CB122" s="1088"/>
      <c r="CC122" s="1088"/>
      <c r="CD122" s="1088"/>
      <c r="CE122" s="1088"/>
      <c r="CF122" s="1108">
        <v>139.4</v>
      </c>
      <c r="CG122" s="1109"/>
      <c r="CH122" s="1109"/>
      <c r="CI122" s="1109"/>
      <c r="CJ122" s="1109"/>
      <c r="CK122" s="1100"/>
      <c r="CL122" s="1101"/>
      <c r="CM122" s="1101"/>
      <c r="CN122" s="1101"/>
      <c r="CO122" s="1102"/>
      <c r="CP122" s="1110" t="s">
        <v>469</v>
      </c>
      <c r="CQ122" s="1111"/>
      <c r="CR122" s="1111"/>
      <c r="CS122" s="1111"/>
      <c r="CT122" s="1111"/>
      <c r="CU122" s="1111"/>
      <c r="CV122" s="1111"/>
      <c r="CW122" s="1111"/>
      <c r="CX122" s="1111"/>
      <c r="CY122" s="1111"/>
      <c r="CZ122" s="1111"/>
      <c r="DA122" s="1111"/>
      <c r="DB122" s="1111"/>
      <c r="DC122" s="1111"/>
      <c r="DD122" s="1111"/>
      <c r="DE122" s="1111"/>
      <c r="DF122" s="1112"/>
      <c r="DG122" s="1009" t="s">
        <v>130</v>
      </c>
      <c r="DH122" s="1010"/>
      <c r="DI122" s="1010"/>
      <c r="DJ122" s="1010"/>
      <c r="DK122" s="1010"/>
      <c r="DL122" s="1010" t="s">
        <v>130</v>
      </c>
      <c r="DM122" s="1010"/>
      <c r="DN122" s="1010"/>
      <c r="DO122" s="1010"/>
      <c r="DP122" s="1010"/>
      <c r="DQ122" s="1010" t="s">
        <v>130</v>
      </c>
      <c r="DR122" s="1010"/>
      <c r="DS122" s="1010"/>
      <c r="DT122" s="1010"/>
      <c r="DU122" s="1010"/>
      <c r="DV122" s="1011" t="s">
        <v>130</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130</v>
      </c>
      <c r="AB123" s="1049"/>
      <c r="AC123" s="1049"/>
      <c r="AD123" s="1049"/>
      <c r="AE123" s="1050"/>
      <c r="AF123" s="1051" t="s">
        <v>434</v>
      </c>
      <c r="AG123" s="1049"/>
      <c r="AH123" s="1049"/>
      <c r="AI123" s="1049"/>
      <c r="AJ123" s="1050"/>
      <c r="AK123" s="1051" t="s">
        <v>130</v>
      </c>
      <c r="AL123" s="1049"/>
      <c r="AM123" s="1049"/>
      <c r="AN123" s="1049"/>
      <c r="AO123" s="1050"/>
      <c r="AP123" s="1052" t="s">
        <v>130</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470</v>
      </c>
      <c r="BP123" s="1096"/>
      <c r="BQ123" s="1155">
        <v>27895211</v>
      </c>
      <c r="BR123" s="1156"/>
      <c r="BS123" s="1156"/>
      <c r="BT123" s="1156"/>
      <c r="BU123" s="1156"/>
      <c r="BV123" s="1156">
        <v>28428858</v>
      </c>
      <c r="BW123" s="1156"/>
      <c r="BX123" s="1156"/>
      <c r="BY123" s="1156"/>
      <c r="BZ123" s="1156"/>
      <c r="CA123" s="1156">
        <v>28404764</v>
      </c>
      <c r="CB123" s="1156"/>
      <c r="CC123" s="1156"/>
      <c r="CD123" s="1156"/>
      <c r="CE123" s="1156"/>
      <c r="CF123" s="1089"/>
      <c r="CG123" s="1090"/>
      <c r="CH123" s="1090"/>
      <c r="CI123" s="1090"/>
      <c r="CJ123" s="1091"/>
      <c r="CK123" s="1100"/>
      <c r="CL123" s="1101"/>
      <c r="CM123" s="1101"/>
      <c r="CN123" s="1101"/>
      <c r="CO123" s="1102"/>
      <c r="CP123" s="1110" t="s">
        <v>471</v>
      </c>
      <c r="CQ123" s="1111"/>
      <c r="CR123" s="1111"/>
      <c r="CS123" s="1111"/>
      <c r="CT123" s="1111"/>
      <c r="CU123" s="1111"/>
      <c r="CV123" s="1111"/>
      <c r="CW123" s="1111"/>
      <c r="CX123" s="1111"/>
      <c r="CY123" s="1111"/>
      <c r="CZ123" s="1111"/>
      <c r="DA123" s="1111"/>
      <c r="DB123" s="1111"/>
      <c r="DC123" s="1111"/>
      <c r="DD123" s="1111"/>
      <c r="DE123" s="1111"/>
      <c r="DF123" s="1112"/>
      <c r="DG123" s="1048" t="s">
        <v>130</v>
      </c>
      <c r="DH123" s="1049"/>
      <c r="DI123" s="1049"/>
      <c r="DJ123" s="1049"/>
      <c r="DK123" s="1050"/>
      <c r="DL123" s="1051" t="s">
        <v>130</v>
      </c>
      <c r="DM123" s="1049"/>
      <c r="DN123" s="1049"/>
      <c r="DO123" s="1049"/>
      <c r="DP123" s="1050"/>
      <c r="DQ123" s="1051" t="s">
        <v>130</v>
      </c>
      <c r="DR123" s="1049"/>
      <c r="DS123" s="1049"/>
      <c r="DT123" s="1049"/>
      <c r="DU123" s="1050"/>
      <c r="DV123" s="1052" t="s">
        <v>130</v>
      </c>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130</v>
      </c>
      <c r="AB124" s="1049"/>
      <c r="AC124" s="1049"/>
      <c r="AD124" s="1049"/>
      <c r="AE124" s="1050"/>
      <c r="AF124" s="1051" t="s">
        <v>130</v>
      </c>
      <c r="AG124" s="1049"/>
      <c r="AH124" s="1049"/>
      <c r="AI124" s="1049"/>
      <c r="AJ124" s="1050"/>
      <c r="AK124" s="1051" t="s">
        <v>130</v>
      </c>
      <c r="AL124" s="1049"/>
      <c r="AM124" s="1049"/>
      <c r="AN124" s="1049"/>
      <c r="AO124" s="1050"/>
      <c r="AP124" s="1052" t="s">
        <v>130</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24.7</v>
      </c>
      <c r="BR124" s="1118"/>
      <c r="BS124" s="1118"/>
      <c r="BT124" s="1118"/>
      <c r="BU124" s="1118"/>
      <c r="BV124" s="1118">
        <v>9.5</v>
      </c>
      <c r="BW124" s="1118"/>
      <c r="BX124" s="1118"/>
      <c r="BY124" s="1118"/>
      <c r="BZ124" s="1118"/>
      <c r="CA124" s="1118">
        <v>3.3</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130</v>
      </c>
      <c r="DH124" s="1074"/>
      <c r="DI124" s="1074"/>
      <c r="DJ124" s="1074"/>
      <c r="DK124" s="1075"/>
      <c r="DL124" s="1073" t="s">
        <v>130</v>
      </c>
      <c r="DM124" s="1074"/>
      <c r="DN124" s="1074"/>
      <c r="DO124" s="1074"/>
      <c r="DP124" s="1075"/>
      <c r="DQ124" s="1073" t="s">
        <v>130</v>
      </c>
      <c r="DR124" s="1074"/>
      <c r="DS124" s="1074"/>
      <c r="DT124" s="1074"/>
      <c r="DU124" s="1075"/>
      <c r="DV124" s="1076" t="s">
        <v>434</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130</v>
      </c>
      <c r="AB125" s="1049"/>
      <c r="AC125" s="1049"/>
      <c r="AD125" s="1049"/>
      <c r="AE125" s="1050"/>
      <c r="AF125" s="1051" t="s">
        <v>130</v>
      </c>
      <c r="AG125" s="1049"/>
      <c r="AH125" s="1049"/>
      <c r="AI125" s="1049"/>
      <c r="AJ125" s="1050"/>
      <c r="AK125" s="1051" t="s">
        <v>130</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130</v>
      </c>
      <c r="DM125" s="1017"/>
      <c r="DN125" s="1017"/>
      <c r="DO125" s="1017"/>
      <c r="DP125" s="1017"/>
      <c r="DQ125" s="1017" t="s">
        <v>130</v>
      </c>
      <c r="DR125" s="1017"/>
      <c r="DS125" s="1017"/>
      <c r="DT125" s="1017"/>
      <c r="DU125" s="1017"/>
      <c r="DV125" s="1018" t="s">
        <v>130</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5284</v>
      </c>
      <c r="AB126" s="1049"/>
      <c r="AC126" s="1049"/>
      <c r="AD126" s="1049"/>
      <c r="AE126" s="1050"/>
      <c r="AF126" s="1051">
        <v>5284</v>
      </c>
      <c r="AG126" s="1049"/>
      <c r="AH126" s="1049"/>
      <c r="AI126" s="1049"/>
      <c r="AJ126" s="1050"/>
      <c r="AK126" s="1051">
        <v>5284</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476</v>
      </c>
      <c r="CQ126" s="1040"/>
      <c r="CR126" s="1040"/>
      <c r="CS126" s="1040"/>
      <c r="CT126" s="1040"/>
      <c r="CU126" s="1040"/>
      <c r="CV126" s="1040"/>
      <c r="CW126" s="1040"/>
      <c r="CX126" s="1040"/>
      <c r="CY126" s="1040"/>
      <c r="CZ126" s="1040"/>
      <c r="DA126" s="1040"/>
      <c r="DB126" s="1040"/>
      <c r="DC126" s="1040"/>
      <c r="DD126" s="1040"/>
      <c r="DE126" s="1040"/>
      <c r="DF126" s="1041"/>
      <c r="DG126" s="1009" t="s">
        <v>130</v>
      </c>
      <c r="DH126" s="1010"/>
      <c r="DI126" s="1010"/>
      <c r="DJ126" s="1010"/>
      <c r="DK126" s="1010"/>
      <c r="DL126" s="1010" t="s">
        <v>434</v>
      </c>
      <c r="DM126" s="1010"/>
      <c r="DN126" s="1010"/>
      <c r="DO126" s="1010"/>
      <c r="DP126" s="1010"/>
      <c r="DQ126" s="1010" t="s">
        <v>130</v>
      </c>
      <c r="DR126" s="1010"/>
      <c r="DS126" s="1010"/>
      <c r="DT126" s="1010"/>
      <c r="DU126" s="1010"/>
      <c r="DV126" s="1011" t="s">
        <v>130</v>
      </c>
      <c r="DW126" s="1011"/>
      <c r="DX126" s="1011"/>
      <c r="DY126" s="1011"/>
      <c r="DZ126" s="1012"/>
    </row>
    <row r="127" spans="1:130" s="246" customFormat="1" ht="26.25" customHeight="1" x14ac:dyDescent="0.15">
      <c r="A127" s="1150"/>
      <c r="B127" s="1038"/>
      <c r="C127" s="1092" t="s">
        <v>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49</v>
      </c>
      <c r="AB127" s="1049"/>
      <c r="AC127" s="1049"/>
      <c r="AD127" s="1049"/>
      <c r="AE127" s="1050"/>
      <c r="AF127" s="1051">
        <v>36</v>
      </c>
      <c r="AG127" s="1049"/>
      <c r="AH127" s="1049"/>
      <c r="AI127" s="1049"/>
      <c r="AJ127" s="1050"/>
      <c r="AK127" s="1051">
        <v>24</v>
      </c>
      <c r="AL127" s="1049"/>
      <c r="AM127" s="1049"/>
      <c r="AN127" s="1049"/>
      <c r="AO127" s="1050"/>
      <c r="AP127" s="1052">
        <v>0</v>
      </c>
      <c r="AQ127" s="1053"/>
      <c r="AR127" s="1053"/>
      <c r="AS127" s="1053"/>
      <c r="AT127" s="1054"/>
      <c r="AU127" s="282"/>
      <c r="AV127" s="282"/>
      <c r="AW127" s="282"/>
      <c r="AX127" s="1122" t="s">
        <v>478</v>
      </c>
      <c r="AY127" s="1123"/>
      <c r="AZ127" s="1123"/>
      <c r="BA127" s="1123"/>
      <c r="BB127" s="1123"/>
      <c r="BC127" s="1123"/>
      <c r="BD127" s="1123"/>
      <c r="BE127" s="1124"/>
      <c r="BF127" s="1125" t="s">
        <v>479</v>
      </c>
      <c r="BG127" s="1123"/>
      <c r="BH127" s="1123"/>
      <c r="BI127" s="1123"/>
      <c r="BJ127" s="1123"/>
      <c r="BK127" s="1123"/>
      <c r="BL127" s="1124"/>
      <c r="BM127" s="1125" t="s">
        <v>480</v>
      </c>
      <c r="BN127" s="1123"/>
      <c r="BO127" s="1123"/>
      <c r="BP127" s="1123"/>
      <c r="BQ127" s="1123"/>
      <c r="BR127" s="1123"/>
      <c r="BS127" s="1124"/>
      <c r="BT127" s="1125" t="s">
        <v>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482</v>
      </c>
      <c r="CQ127" s="1040"/>
      <c r="CR127" s="1040"/>
      <c r="CS127" s="1040"/>
      <c r="CT127" s="1040"/>
      <c r="CU127" s="1040"/>
      <c r="CV127" s="1040"/>
      <c r="CW127" s="1040"/>
      <c r="CX127" s="1040"/>
      <c r="CY127" s="1040"/>
      <c r="CZ127" s="1040"/>
      <c r="DA127" s="1040"/>
      <c r="DB127" s="1040"/>
      <c r="DC127" s="1040"/>
      <c r="DD127" s="1040"/>
      <c r="DE127" s="1040"/>
      <c r="DF127" s="1041"/>
      <c r="DG127" s="1009" t="s">
        <v>130</v>
      </c>
      <c r="DH127" s="1010"/>
      <c r="DI127" s="1010"/>
      <c r="DJ127" s="1010"/>
      <c r="DK127" s="1010"/>
      <c r="DL127" s="1010" t="s">
        <v>434</v>
      </c>
      <c r="DM127" s="1010"/>
      <c r="DN127" s="1010"/>
      <c r="DO127" s="1010"/>
      <c r="DP127" s="1010"/>
      <c r="DQ127" s="1010" t="s">
        <v>130</v>
      </c>
      <c r="DR127" s="1010"/>
      <c r="DS127" s="1010"/>
      <c r="DT127" s="1010"/>
      <c r="DU127" s="1010"/>
      <c r="DV127" s="1011" t="s">
        <v>130</v>
      </c>
      <c r="DW127" s="1011"/>
      <c r="DX127" s="1011"/>
      <c r="DY127" s="1011"/>
      <c r="DZ127" s="1012"/>
    </row>
    <row r="128" spans="1:130" s="246" customFormat="1" ht="26.25" customHeight="1" thickBot="1" x14ac:dyDescent="0.2">
      <c r="A128" s="1133" t="s">
        <v>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484</v>
      </c>
      <c r="X128" s="1135"/>
      <c r="Y128" s="1135"/>
      <c r="Z128" s="1136"/>
      <c r="AA128" s="1137">
        <v>489013</v>
      </c>
      <c r="AB128" s="1138"/>
      <c r="AC128" s="1138"/>
      <c r="AD128" s="1138"/>
      <c r="AE128" s="1139"/>
      <c r="AF128" s="1140">
        <v>521054</v>
      </c>
      <c r="AG128" s="1138"/>
      <c r="AH128" s="1138"/>
      <c r="AI128" s="1138"/>
      <c r="AJ128" s="1139"/>
      <c r="AK128" s="1140">
        <v>594849</v>
      </c>
      <c r="AL128" s="1138"/>
      <c r="AM128" s="1138"/>
      <c r="AN128" s="1138"/>
      <c r="AO128" s="1139"/>
      <c r="AP128" s="1141"/>
      <c r="AQ128" s="1142"/>
      <c r="AR128" s="1142"/>
      <c r="AS128" s="1142"/>
      <c r="AT128" s="1143"/>
      <c r="AU128" s="282"/>
      <c r="AV128" s="282"/>
      <c r="AW128" s="282"/>
      <c r="AX128" s="978" t="s">
        <v>485</v>
      </c>
      <c r="AY128" s="979"/>
      <c r="AZ128" s="979"/>
      <c r="BA128" s="979"/>
      <c r="BB128" s="979"/>
      <c r="BC128" s="979"/>
      <c r="BD128" s="979"/>
      <c r="BE128" s="980"/>
      <c r="BF128" s="1144" t="s">
        <v>130</v>
      </c>
      <c r="BG128" s="1145"/>
      <c r="BH128" s="1145"/>
      <c r="BI128" s="1145"/>
      <c r="BJ128" s="1145"/>
      <c r="BK128" s="1145"/>
      <c r="BL128" s="1146"/>
      <c r="BM128" s="1144">
        <v>12.79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486</v>
      </c>
      <c r="CQ128" s="1127"/>
      <c r="CR128" s="1127"/>
      <c r="CS128" s="1127"/>
      <c r="CT128" s="1127"/>
      <c r="CU128" s="1127"/>
      <c r="CV128" s="1127"/>
      <c r="CW128" s="1127"/>
      <c r="CX128" s="1127"/>
      <c r="CY128" s="1127"/>
      <c r="CZ128" s="1127"/>
      <c r="DA128" s="1127"/>
      <c r="DB128" s="1127"/>
      <c r="DC128" s="1127"/>
      <c r="DD128" s="1127"/>
      <c r="DE128" s="1127"/>
      <c r="DF128" s="1128"/>
      <c r="DG128" s="1129" t="s">
        <v>130</v>
      </c>
      <c r="DH128" s="1130"/>
      <c r="DI128" s="1130"/>
      <c r="DJ128" s="1130"/>
      <c r="DK128" s="1130"/>
      <c r="DL128" s="1130" t="s">
        <v>130</v>
      </c>
      <c r="DM128" s="1130"/>
      <c r="DN128" s="1130"/>
      <c r="DO128" s="1130"/>
      <c r="DP128" s="1130"/>
      <c r="DQ128" s="1130" t="s">
        <v>130</v>
      </c>
      <c r="DR128" s="1130"/>
      <c r="DS128" s="1130"/>
      <c r="DT128" s="1130"/>
      <c r="DU128" s="1130"/>
      <c r="DV128" s="1131" t="s">
        <v>130</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487</v>
      </c>
      <c r="X129" s="1164"/>
      <c r="Y129" s="1164"/>
      <c r="Z129" s="1165"/>
      <c r="AA129" s="1048">
        <v>14309919</v>
      </c>
      <c r="AB129" s="1049"/>
      <c r="AC129" s="1049"/>
      <c r="AD129" s="1049"/>
      <c r="AE129" s="1050"/>
      <c r="AF129" s="1051">
        <v>14446872</v>
      </c>
      <c r="AG129" s="1049"/>
      <c r="AH129" s="1049"/>
      <c r="AI129" s="1049"/>
      <c r="AJ129" s="1050"/>
      <c r="AK129" s="1051">
        <v>14784712</v>
      </c>
      <c r="AL129" s="1049"/>
      <c r="AM129" s="1049"/>
      <c r="AN129" s="1049"/>
      <c r="AO129" s="1050"/>
      <c r="AP129" s="1166"/>
      <c r="AQ129" s="1167"/>
      <c r="AR129" s="1167"/>
      <c r="AS129" s="1167"/>
      <c r="AT129" s="1168"/>
      <c r="AU129" s="284"/>
      <c r="AV129" s="284"/>
      <c r="AW129" s="284"/>
      <c r="AX129" s="1157" t="s">
        <v>488</v>
      </c>
      <c r="AY129" s="1040"/>
      <c r="AZ129" s="1040"/>
      <c r="BA129" s="1040"/>
      <c r="BB129" s="1040"/>
      <c r="BC129" s="1040"/>
      <c r="BD129" s="1040"/>
      <c r="BE129" s="1041"/>
      <c r="BF129" s="1158" t="s">
        <v>130</v>
      </c>
      <c r="BG129" s="1159"/>
      <c r="BH129" s="1159"/>
      <c r="BI129" s="1159"/>
      <c r="BJ129" s="1159"/>
      <c r="BK129" s="1159"/>
      <c r="BL129" s="1160"/>
      <c r="BM129" s="1158">
        <v>17.79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490</v>
      </c>
      <c r="X130" s="1164"/>
      <c r="Y130" s="1164"/>
      <c r="Z130" s="1165"/>
      <c r="AA130" s="1048">
        <v>1608834</v>
      </c>
      <c r="AB130" s="1049"/>
      <c r="AC130" s="1049"/>
      <c r="AD130" s="1049"/>
      <c r="AE130" s="1050"/>
      <c r="AF130" s="1051">
        <v>1653441</v>
      </c>
      <c r="AG130" s="1049"/>
      <c r="AH130" s="1049"/>
      <c r="AI130" s="1049"/>
      <c r="AJ130" s="1050"/>
      <c r="AK130" s="1051">
        <v>1651711</v>
      </c>
      <c r="AL130" s="1049"/>
      <c r="AM130" s="1049"/>
      <c r="AN130" s="1049"/>
      <c r="AO130" s="1050"/>
      <c r="AP130" s="1166"/>
      <c r="AQ130" s="1167"/>
      <c r="AR130" s="1167"/>
      <c r="AS130" s="1167"/>
      <c r="AT130" s="1168"/>
      <c r="AU130" s="284"/>
      <c r="AV130" s="284"/>
      <c r="AW130" s="284"/>
      <c r="AX130" s="1157" t="s">
        <v>491</v>
      </c>
      <c r="AY130" s="1040"/>
      <c r="AZ130" s="1040"/>
      <c r="BA130" s="1040"/>
      <c r="BB130" s="1040"/>
      <c r="BC130" s="1040"/>
      <c r="BD130" s="1040"/>
      <c r="BE130" s="1041"/>
      <c r="BF130" s="1194">
        <v>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492</v>
      </c>
      <c r="X131" s="1202"/>
      <c r="Y131" s="1202"/>
      <c r="Z131" s="1203"/>
      <c r="AA131" s="1095">
        <v>12701085</v>
      </c>
      <c r="AB131" s="1074"/>
      <c r="AC131" s="1074"/>
      <c r="AD131" s="1074"/>
      <c r="AE131" s="1075"/>
      <c r="AF131" s="1073">
        <v>12793431</v>
      </c>
      <c r="AG131" s="1074"/>
      <c r="AH131" s="1074"/>
      <c r="AI131" s="1074"/>
      <c r="AJ131" s="1075"/>
      <c r="AK131" s="1073">
        <v>13133001</v>
      </c>
      <c r="AL131" s="1074"/>
      <c r="AM131" s="1074"/>
      <c r="AN131" s="1074"/>
      <c r="AO131" s="1075"/>
      <c r="AP131" s="1204"/>
      <c r="AQ131" s="1205"/>
      <c r="AR131" s="1205"/>
      <c r="AS131" s="1205"/>
      <c r="AT131" s="1206"/>
      <c r="AU131" s="284"/>
      <c r="AV131" s="284"/>
      <c r="AW131" s="284"/>
      <c r="AX131" s="1176" t="s">
        <v>493</v>
      </c>
      <c r="AY131" s="1127"/>
      <c r="AZ131" s="1127"/>
      <c r="BA131" s="1127"/>
      <c r="BB131" s="1127"/>
      <c r="BC131" s="1127"/>
      <c r="BD131" s="1127"/>
      <c r="BE131" s="1128"/>
      <c r="BF131" s="1177">
        <v>3.3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495</v>
      </c>
      <c r="W132" s="1187"/>
      <c r="X132" s="1187"/>
      <c r="Y132" s="1187"/>
      <c r="Z132" s="1188"/>
      <c r="AA132" s="1189">
        <v>5.1469461069999998</v>
      </c>
      <c r="AB132" s="1190"/>
      <c r="AC132" s="1190"/>
      <c r="AD132" s="1190"/>
      <c r="AE132" s="1191"/>
      <c r="AF132" s="1192">
        <v>4.8465653980000001</v>
      </c>
      <c r="AG132" s="1190"/>
      <c r="AH132" s="1190"/>
      <c r="AI132" s="1190"/>
      <c r="AJ132" s="1191"/>
      <c r="AK132" s="1192">
        <v>5.1618362019999999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496</v>
      </c>
      <c r="W133" s="1170"/>
      <c r="X133" s="1170"/>
      <c r="Y133" s="1170"/>
      <c r="Z133" s="1171"/>
      <c r="AA133" s="1172">
        <v>4.0999999999999996</v>
      </c>
      <c r="AB133" s="1173"/>
      <c r="AC133" s="1173"/>
      <c r="AD133" s="1173"/>
      <c r="AE133" s="1174"/>
      <c r="AF133" s="1172">
        <v>4.7</v>
      </c>
      <c r="AG133" s="1173"/>
      <c r="AH133" s="1173"/>
      <c r="AI133" s="1173"/>
      <c r="AJ133" s="1174"/>
      <c r="AK133" s="1172">
        <v>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AaX6OTmkj1C0ZZ7QoaOFkO1bSlivCOgfpzyMA4nVPHqRdZUpCZOpgqTptYcgCU97uof6SotIdiZRC8Bu0wRw==" saltValue="gt2LTTg+16S1G3qHfCx3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jAwvIE+NEW/kuujyBq9yn4ldAZoGmxN7rFHX0Api0I84keJ50ovQJ0m1sucCgAdzgDye/LdG8LMGTJQ/OeyNw==" saltValue="pBknyIZZfFggryh45gCv8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yRdt1pQFyOgaKokbKcC4rJS5oemN/3/cQB/fqIn/iN+xGPFbq2CfVjCYLk76El32UKa4Y6e2YzMgpPXJFcAJQ==" saltValue="y4Y/t3WlBYmOH4ZgxePs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505</v>
      </c>
      <c r="AL9" s="1213"/>
      <c r="AM9" s="1213"/>
      <c r="AN9" s="1214"/>
      <c r="AO9" s="312">
        <v>3876938</v>
      </c>
      <c r="AP9" s="312">
        <v>52267</v>
      </c>
      <c r="AQ9" s="313">
        <v>62647</v>
      </c>
      <c r="AR9" s="314">
        <v>-16.600000000000001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506</v>
      </c>
      <c r="AL10" s="1213"/>
      <c r="AM10" s="1213"/>
      <c r="AN10" s="1214"/>
      <c r="AO10" s="315">
        <v>628925</v>
      </c>
      <c r="AP10" s="315">
        <v>8479</v>
      </c>
      <c r="AQ10" s="316">
        <v>5968</v>
      </c>
      <c r="AR10" s="317">
        <v>42.1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507</v>
      </c>
      <c r="AL11" s="1213"/>
      <c r="AM11" s="1213"/>
      <c r="AN11" s="1214"/>
      <c r="AO11" s="315">
        <v>16400</v>
      </c>
      <c r="AP11" s="315">
        <v>221</v>
      </c>
      <c r="AQ11" s="316">
        <v>5863</v>
      </c>
      <c r="AR11" s="317">
        <v>-96.2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508</v>
      </c>
      <c r="AL12" s="1213"/>
      <c r="AM12" s="1213"/>
      <c r="AN12" s="1214"/>
      <c r="AO12" s="315">
        <v>480</v>
      </c>
      <c r="AP12" s="315">
        <v>6</v>
      </c>
      <c r="AQ12" s="316">
        <v>1312</v>
      </c>
      <c r="AR12" s="317">
        <v>-99.5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510</v>
      </c>
      <c r="AP13" s="315" t="s">
        <v>510</v>
      </c>
      <c r="AQ13" s="316">
        <v>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511</v>
      </c>
      <c r="AL14" s="1213"/>
      <c r="AM14" s="1213"/>
      <c r="AN14" s="1214"/>
      <c r="AO14" s="315">
        <v>196264</v>
      </c>
      <c r="AP14" s="315">
        <v>2646</v>
      </c>
      <c r="AQ14" s="316">
        <v>2308</v>
      </c>
      <c r="AR14" s="317">
        <v>14.6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512</v>
      </c>
      <c r="AL15" s="1213"/>
      <c r="AM15" s="1213"/>
      <c r="AN15" s="1214"/>
      <c r="AO15" s="315">
        <v>124962</v>
      </c>
      <c r="AP15" s="315">
        <v>1685</v>
      </c>
      <c r="AQ15" s="316">
        <v>1635</v>
      </c>
      <c r="AR15" s="317">
        <v>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513</v>
      </c>
      <c r="AL16" s="1216"/>
      <c r="AM16" s="1216"/>
      <c r="AN16" s="1217"/>
      <c r="AO16" s="315">
        <v>-172764</v>
      </c>
      <c r="AP16" s="315">
        <v>-2329</v>
      </c>
      <c r="AQ16" s="316">
        <v>-5106</v>
      </c>
      <c r="AR16" s="317">
        <v>-54.4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4671205</v>
      </c>
      <c r="AP17" s="315">
        <v>62975</v>
      </c>
      <c r="AQ17" s="316">
        <v>74627</v>
      </c>
      <c r="AR17" s="317">
        <v>-15.6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518</v>
      </c>
      <c r="AL21" s="1208"/>
      <c r="AM21" s="1208"/>
      <c r="AN21" s="1209"/>
      <c r="AO21" s="327">
        <v>6.66</v>
      </c>
      <c r="AP21" s="328">
        <v>7.32</v>
      </c>
      <c r="AQ21" s="329">
        <v>-0.66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519</v>
      </c>
      <c r="AL22" s="1208"/>
      <c r="AM22" s="1208"/>
      <c r="AN22" s="1209"/>
      <c r="AO22" s="332">
        <v>100.5</v>
      </c>
      <c r="AP22" s="333">
        <v>98.6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523</v>
      </c>
      <c r="AL32" s="1224"/>
      <c r="AM32" s="1224"/>
      <c r="AN32" s="1225"/>
      <c r="AO32" s="342">
        <v>2159544</v>
      </c>
      <c r="AP32" s="342">
        <v>29114</v>
      </c>
      <c r="AQ32" s="343">
        <v>39505</v>
      </c>
      <c r="AR32" s="344">
        <v>-26.3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524</v>
      </c>
      <c r="AL33" s="1224"/>
      <c r="AM33" s="1224"/>
      <c r="AN33" s="1225"/>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525</v>
      </c>
      <c r="AL34" s="1224"/>
      <c r="AM34" s="1224"/>
      <c r="AN34" s="1225"/>
      <c r="AO34" s="342" t="s">
        <v>510</v>
      </c>
      <c r="AP34" s="342" t="s">
        <v>510</v>
      </c>
      <c r="AQ34" s="343">
        <v>56</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526</v>
      </c>
      <c r="AL35" s="1224"/>
      <c r="AM35" s="1224"/>
      <c r="AN35" s="1225"/>
      <c r="AO35" s="342">
        <v>759612</v>
      </c>
      <c r="AP35" s="342">
        <v>10241</v>
      </c>
      <c r="AQ35" s="343">
        <v>13645</v>
      </c>
      <c r="AR35" s="344">
        <v>-24.9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527</v>
      </c>
      <c r="AL36" s="1224"/>
      <c r="AM36" s="1224"/>
      <c r="AN36" s="1225"/>
      <c r="AO36" s="342" t="s">
        <v>510</v>
      </c>
      <c r="AP36" s="342" t="s">
        <v>510</v>
      </c>
      <c r="AQ36" s="343">
        <v>1726</v>
      </c>
      <c r="AR36" s="344" t="s">
        <v>510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528</v>
      </c>
      <c r="AL37" s="1224"/>
      <c r="AM37" s="1224"/>
      <c r="AN37" s="1225"/>
      <c r="AO37" s="342">
        <v>5308</v>
      </c>
      <c r="AP37" s="342">
        <v>72</v>
      </c>
      <c r="AQ37" s="343">
        <v>663</v>
      </c>
      <c r="AR37" s="344">
        <v>-89.1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529</v>
      </c>
      <c r="AL38" s="1227"/>
      <c r="AM38" s="1227"/>
      <c r="AN38" s="1228"/>
      <c r="AO38" s="345" t="s">
        <v>510</v>
      </c>
      <c r="AP38" s="345" t="s">
        <v>510</v>
      </c>
      <c r="AQ38" s="346">
        <v>1</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530</v>
      </c>
      <c r="AL39" s="1227"/>
      <c r="AM39" s="1227"/>
      <c r="AN39" s="1228"/>
      <c r="AO39" s="342">
        <v>-594849</v>
      </c>
      <c r="AP39" s="342">
        <v>-8020</v>
      </c>
      <c r="AQ39" s="343">
        <v>-5573</v>
      </c>
      <c r="AR39" s="344">
        <v>43.9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531</v>
      </c>
      <c r="AL40" s="1224"/>
      <c r="AM40" s="1224"/>
      <c r="AN40" s="1225"/>
      <c r="AO40" s="342">
        <v>-1651711</v>
      </c>
      <c r="AP40" s="342">
        <v>-22268</v>
      </c>
      <c r="AQ40" s="343">
        <v>-36518</v>
      </c>
      <c r="AR40" s="344">
        <v>-39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677904</v>
      </c>
      <c r="AP41" s="342">
        <v>9139</v>
      </c>
      <c r="AQ41" s="343">
        <v>13504</v>
      </c>
      <c r="AR41" s="344">
        <v>-32.299999999999997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500</v>
      </c>
      <c r="AN49" s="1220" t="s">
        <v>535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2657467</v>
      </c>
      <c r="AN51" s="364">
        <v>35537</v>
      </c>
      <c r="AO51" s="365">
        <v>-14.3</v>
      </c>
      <c r="AP51" s="366">
        <v>66255</v>
      </c>
      <c r="AQ51" s="367">
        <v>3.6</v>
      </c>
      <c r="AR51" s="368">
        <v>-17.899999999999999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1129285</v>
      </c>
      <c r="AN52" s="372">
        <v>15101</v>
      </c>
      <c r="AO52" s="373">
        <v>16.600000000000001</v>
      </c>
      <c r="AP52" s="374">
        <v>31822</v>
      </c>
      <c r="AQ52" s="375">
        <v>8.8000000000000007</v>
      </c>
      <c r="AR52" s="376">
        <v>7.8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4620368</v>
      </c>
      <c r="AN53" s="364">
        <v>61778</v>
      </c>
      <c r="AO53" s="365">
        <v>73.8</v>
      </c>
      <c r="AP53" s="366">
        <v>54227</v>
      </c>
      <c r="AQ53" s="367">
        <v>-18.2</v>
      </c>
      <c r="AR53" s="368">
        <v>92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1455291</v>
      </c>
      <c r="AN54" s="372">
        <v>19458</v>
      </c>
      <c r="AO54" s="373">
        <v>28.9</v>
      </c>
      <c r="AP54" s="374">
        <v>29694</v>
      </c>
      <c r="AQ54" s="375">
        <v>-6.7</v>
      </c>
      <c r="AR54" s="376">
        <v>35.6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2577217</v>
      </c>
      <c r="AN55" s="364">
        <v>34528</v>
      </c>
      <c r="AO55" s="365">
        <v>-44.1</v>
      </c>
      <c r="AP55" s="366">
        <v>57295</v>
      </c>
      <c r="AQ55" s="367">
        <v>5.7</v>
      </c>
      <c r="AR55" s="368">
        <v>-49.8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1399640</v>
      </c>
      <c r="AN56" s="372">
        <v>18751</v>
      </c>
      <c r="AO56" s="373">
        <v>-3.6</v>
      </c>
      <c r="AP56" s="374">
        <v>32771</v>
      </c>
      <c r="AQ56" s="375">
        <v>10.4</v>
      </c>
      <c r="AR56" s="376">
        <v>-14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2039218</v>
      </c>
      <c r="AN57" s="364">
        <v>27375</v>
      </c>
      <c r="AO57" s="365">
        <v>-20.7</v>
      </c>
      <c r="AP57" s="366">
        <v>54110</v>
      </c>
      <c r="AQ57" s="367">
        <v>-5.6</v>
      </c>
      <c r="AR57" s="368">
        <v>-15.1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1458247</v>
      </c>
      <c r="AN58" s="372">
        <v>19576</v>
      </c>
      <c r="AO58" s="373">
        <v>4.4000000000000004</v>
      </c>
      <c r="AP58" s="374">
        <v>30620</v>
      </c>
      <c r="AQ58" s="375">
        <v>-6.6</v>
      </c>
      <c r="AR58" s="376">
        <v>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2363723</v>
      </c>
      <c r="AN59" s="364">
        <v>31867</v>
      </c>
      <c r="AO59" s="365">
        <v>16.399999999999999</v>
      </c>
      <c r="AP59" s="366">
        <v>54684</v>
      </c>
      <c r="AQ59" s="367">
        <v>1.1000000000000001</v>
      </c>
      <c r="AR59" s="368">
        <v>15.3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1613682</v>
      </c>
      <c r="AN60" s="372">
        <v>21755</v>
      </c>
      <c r="AO60" s="373">
        <v>11.1</v>
      </c>
      <c r="AP60" s="374">
        <v>32829</v>
      </c>
      <c r="AQ60" s="375">
        <v>7.2</v>
      </c>
      <c r="AR60" s="376">
        <v>3.9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2851599</v>
      </c>
      <c r="AN61" s="379">
        <v>38217</v>
      </c>
      <c r="AO61" s="380">
        <v>2.2000000000000002</v>
      </c>
      <c r="AP61" s="381">
        <v>57314</v>
      </c>
      <c r="AQ61" s="382">
        <v>-2.7</v>
      </c>
      <c r="AR61" s="368">
        <v>4.9000000000000004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1411229</v>
      </c>
      <c r="AN62" s="372">
        <v>18928</v>
      </c>
      <c r="AO62" s="373">
        <v>11.5</v>
      </c>
      <c r="AP62" s="374">
        <v>31547</v>
      </c>
      <c r="AQ62" s="375">
        <v>2.6</v>
      </c>
      <c r="AR62" s="376">
        <v>8.9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gc0x507K5t4OF7KHn1CTUZL1XwyQUijdywVpASvYRWl5lIrac/6QG48sYjxZN33q8664YPpYJmFTLSKDjvHIA==" saltValue="k+Xq5iVW78Wt8IZcBweL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Rv6Z7qTBX69lW6GX+AiddDVmoSWEruAp2hZFPanPi/zgCvrD90dBXPgEZ4lXDnIw4nod7t8uqaf1a2sk/tqaw==" saltValue="CyQgGFGj4XI9MbXNwtBC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VQnLru35Rr7k5NmIeZ0VEQGZPcyJ9QNM+BUkadQWn0TxnsogQ17AKtAZS2G+r8DaiOkTqqhmNdQljQDGDnhtQ==" saltValue="/eW5/xODIXDm+xvCCUFN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10.31</v>
      </c>
      <c r="G47" s="12">
        <v>10.27</v>
      </c>
      <c r="H47" s="12">
        <v>10.99</v>
      </c>
      <c r="I47" s="12">
        <v>12.14</v>
      </c>
      <c r="J47" s="13">
        <v>12.46</v>
      </c>
    </row>
    <row r="48" spans="2:10" ht="57.75" customHeight="1" x14ac:dyDescent="0.15">
      <c r="B48" s="14"/>
      <c r="C48" s="1234" t="s">
        <v>4</v>
      </c>
      <c r="D48" s="1234"/>
      <c r="E48" s="1235"/>
      <c r="F48" s="15">
        <v>8.6300000000000008</v>
      </c>
      <c r="G48" s="16">
        <v>7.62</v>
      </c>
      <c r="H48" s="16">
        <v>7.93</v>
      </c>
      <c r="I48" s="16">
        <v>5.88</v>
      </c>
      <c r="J48" s="17">
        <v>7.12</v>
      </c>
    </row>
    <row r="49" spans="2:10" ht="57.75" customHeight="1" thickBot="1" x14ac:dyDescent="0.2">
      <c r="B49" s="18"/>
      <c r="C49" s="1236" t="s">
        <v>5</v>
      </c>
      <c r="D49" s="1236"/>
      <c r="E49" s="1237"/>
      <c r="F49" s="19">
        <v>0.92</v>
      </c>
      <c r="G49" s="20" t="s">
        <v>556</v>
      </c>
      <c r="H49" s="20">
        <v>1.03</v>
      </c>
      <c r="I49" s="20" t="s">
        <v>557</v>
      </c>
      <c r="J49" s="21">
        <v>1.98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Z5+9CDZeFzg2n/T34lbg8g8QFVGZ1ZHbwyS8ImW0a5kQmAgb+FqZhJ1/Xz8Rg8TIXD3kZKEGZDE46hs9Rmfog==" saltValue="r/+e7b22jEJ21L9lcl7N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犬山市</cp:lastModifiedBy>
  <cp:lastPrinted>2020-09-14T06:54:48Z</cp:lastPrinted>
  <dcterms:created xsi:type="dcterms:W3CDTF">2020-02-10T04:20:04Z</dcterms:created>
  <dcterms:modified xsi:type="dcterms:W3CDTF">2020-10-20T04:38:56Z</dcterms:modified>
  <cp:category/>
</cp:coreProperties>
</file>