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024\Desktop\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<sst xmlns="http://schemas.openxmlformats.org/spreadsheetml/2006/main" count="1090" uniqueCount="588">
  <si>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</si>
  <si>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</si>
  <si>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</si>
  <si>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</si>
  <si>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</si>
  <si>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</si>
  <si>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</si>
  <si>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</si>
  <si>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</si>
  <si>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</si>
  <si>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</si>
  <si>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</si>
  <si>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</si>
  <si>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</si>
  <si>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</si>
  <si>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</si>
  <si>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</si>
  <si>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</si>
  <si>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</si>
  <si>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</si>
  <si>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</si>
  <si>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</si>
  <si>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</si>
  <si>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</si>
  <si>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</si>
  <si>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</si>
  <si>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</si>
  <si>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</si>
  <si>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</si>
  <si>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</si>
  <si>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</si>
  <si>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</si>
  <si>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</si>
  <si>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</si>
  <si>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</si>
  <si>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</si>
  <si>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</si>
  <si>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</si>
  <si>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</si>
  <si>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</si>
  <si>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</si>
  <si>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</si>
  <si>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</si>
  <si>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</si>
  <si>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</si>
  <si>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</si>
  <si>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</si>
  <si>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</si>
  <si>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</si>
  <si>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</si>
  <si>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</si>
  <si>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</si>
  <si>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</si>
  <si>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</si>
  <si>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</si>
  <si>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</si>
  <si>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</si>
  <si>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</si>
  <si>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</si>
  <si>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</si>
  <si>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</si>
  <si>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</si>
  <si>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</si>
  <si>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</si>
  <si>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</si>
  <si>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</si>
  <si>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</si>
  <si>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</si>
  <si>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</si>
  <si>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</si>
  <si>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</si>
  <si>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</si>
  <si>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</si>
  <si>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</si>
  <si>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</si>
  <si>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</si>
  <si>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</si>
  <si>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</si>
  <si>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</si>
  <si>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</si>
  <si>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</si>
  <si>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</si>
  <si>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</si>
  <si>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</si>
  <si>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</si>
  <si>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</si>
  <si>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</si>
  <si>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</si>
  <si>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</si>
  <si>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</si>
  <si>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</si>
  <si>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犬山市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</si>
  <si>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</si>
  <si>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</si>
  <si>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</si>
  <si>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</si>
  <si>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</si>
  <si>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</si>
  <si>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</si>
  <si>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</si>
  <si>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</si>
  <si>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</si>
  <si>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</si>
  <si>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</si>
  <si>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</si>
  <si>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</si>
  <si>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</si>
  <si>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</si>
  <si>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</si>
  <si>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</si>
  <si>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</si>
  <si>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</si>
  <si>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</si>
  <si>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</si>
  <si>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</si>
  <si>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</si>
  <si>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</si>
  <si>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</si>
  <si>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</si>
  <si>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</si>
  <si>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</si>
  <si>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</si>
  <si>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</si>
  <si>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</si>
  <si>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</si>
  <si>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</si>
  <si>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</si>
  <si>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</si>
  <si>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</si>
  <si>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</si>
  <si>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</si>
  <si>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</si>
  <si>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</si>
  <si>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</si>
  <si>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</si>
  <si>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</si>
  <si>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</si>
  <si>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</si>
  <si>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</si>
  <si>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</si>
  <si>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</si>
  <si>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</si>
  <si>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</si>
  <si>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</si>
  <si>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</si>
  <si>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</si>
  <si>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</si>
  <si>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</si>
  <si>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</si>
  <si>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</si>
  <si>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</si>
  <si>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</si>
  <si>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</si>
  <si>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</si>
  <si>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</si>
  <si>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</si>
  <si>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</si>
  <si>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</si>
  <si>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</si>
  <si>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</si>
  <si>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</si>
  <si>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</si>
  <si>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</si>
  <si>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</si>
  <si>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</si>
  <si>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</si>
  <si>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</si>
  <si>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</si>
  <si>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</si>
  <si>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</si>
  <si>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</si>
  <si>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</si>
  <si>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</si>
  <si>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</si>
  <si>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</si>
  <si>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</si>
  <si>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</si>
  <si>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</si>
  <si>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</si>
  <si>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</si>
  <si>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</si>
  <si>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</si>
  <si>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</si>
  <si>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</si>
  <si>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</si>
  <si>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</si>
  <si>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</si>
  <si>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</si>
  <si>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</si>
  <si>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</si>
  <si>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</si>
  <si>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</si>
  <si>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</si>
  <si>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</si>
  <si>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</si>
  <si>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</si>
  <si>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</si>
  <si>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</si>
  <si>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</si>
  <si>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</si>
  <si>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</si>
  <si>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</si>
  <si>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</si>
  <si>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</si>
  <si>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愛知県犬山市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</si>
  <si>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</si>
  <si>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</si>
  <si>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</si>
  <si>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</si>
  <si>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</si>
  <si>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</si>
  <si>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</si>
  <si>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</si>
  <si>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</si>
  <si>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</si>
  <si>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</si>
  <si>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</si>
  <si>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</si>
  <si>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</si>
  <si>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</si>
  <si>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</si>
  <si>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</si>
  <si>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</si>
  <si>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</si>
  <si>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</si>
  <si>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</si>
  <si>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</si>
  <si>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</si>
  <si>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</si>
  <si>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</si>
  <si>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</si>
  <si>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</si>
  <si>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</si>
  <si>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</si>
  <si>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</si>
  <si>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</si>
  <si>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</si>
  <si>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</si>
  <si>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</si>
  <si>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</si>
  <si>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</si>
  <si>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</si>
  <si>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</si>
  <si>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</si>
  <si>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</si>
  <si>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</si>
  <si>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</si>
  <si>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</si>
  <si>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</si>
  <si>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</si>
  <si>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</si>
  <si>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</si>
  <si>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</si>
  <si>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</si>
  <si>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</si>
  <si>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</si>
  <si>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</si>
  <si>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</si>
  <si>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</si>
  <si>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</si>
  <si>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</si>
  <si>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</si>
  <si>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</si>
  <si>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</si>
  <si>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</si>
  <si>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</si>
  <si>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</si>
  <si>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</si>
  <si>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</si>
  <si>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</si>
  <si>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</si>
  <si>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</si>
  <si>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</si>
  <si>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</si>
  <si>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</si>
  <si>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</si>
  <si>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</si>
  <si>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</si>
  <si>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</si>
  <si>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</si>
  <si>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</si>
  <si>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</si>
  <si>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</si>
  <si>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</si>
  <si>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</si>
  <si>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</si>
  <si>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</si>
  <si>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</si>
  <si>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</si>
  <si>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</si>
  <si>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</si>
  <si>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</si>
  <si>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</si>
  <si>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</si>
  <si>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</si>
  <si>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</si>
  <si>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</si>
  <si>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</si>
  <si>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</si>
  <si>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</si>
  <si>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</si>
  <si>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</si>
  <si>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</si>
  <si>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</si>
  <si>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</si>
  <si>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</si>
  <si>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</si>
  <si>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</si>
  <si>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</si>
  <si>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</si>
  <si>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</si>
  <si>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</si>
  <si>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</si>
  <si>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</si>
  <si>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</si>
  <si>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</si>
  <si>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</si>
  <si>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</si>
  <si>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</si>
  <si>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</si>
  <si>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</si>
  <si>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</si>
  <si>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</si>
  <si>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</si>
  <si>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</si>
  <si>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</si>
  <si>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</si>
  <si>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</si>
  <si>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</si>
  <si>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</si>
  <si>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</si>
  <si>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</si>
  <si>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</si>
  <si>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</si>
  <si>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</si>
  <si>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</si>
  <si>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</si>
  <si>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</si>
  <si>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</si>
  <si>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</si>
  <si>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</si>
  <si>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</si>
  <si>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</si>
  <si>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</si>
  <si>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</si>
  <si>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</si>
  <si>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</si>
  <si>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</si>
  <si>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</si>
  <si>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</si>
  <si>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</si>
  <si>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</si>
  <si>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</si>
  <si>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愛知県犬山市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</si>
  <si>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</si>
  <si>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</si>
  <si>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</si>
  <si>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</si>
  <si>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</si>
  <si>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</si>
  <si>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</si>
  <si>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</si>
  <si>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</si>
  <si>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</si>
  <si>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</si>
  <si>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</si>
  <si>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</si>
  <si>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</si>
  <si>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</si>
  <si>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</si>
  <si>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</si>
  <si>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</si>
  <si>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</si>
  <si>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</si>
  <si>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</si>
  <si>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</si>
  <si>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</si>
  <si>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</si>
  <si>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</si>
  <si>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</si>
  <si>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</si>
  <si>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</si>
  <si>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</si>
  <si>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</si>
  <si>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</si>
  <si>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</si>
  <si>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</si>
  <si>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</si>
  <si>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</si>
  <si>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</si>
  <si>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</si>
  <si>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</si>
  <si>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犬山城費特別会計</t>
    <phoneticPr fontId="5"/>
  </si>
  <si>
    <t>法非適用企業</t>
    <phoneticPr fontId="5"/>
  </si>
  <si>
    <t>木曽川うかい事業費特別会計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</si>
  <si>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</si>
  <si>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</si>
  <si>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</si>
  <si>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</si>
  <si>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</si>
  <si>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</si>
  <si>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</si>
  <si>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</si>
  <si>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</si>
  <si>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</si>
  <si>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</si>
  <si>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</si>
  <si>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</si>
  <si>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</si>
  <si>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</si>
  <si>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</si>
  <si>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</si>
  <si>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</si>
  <si>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</si>
  <si>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</si>
  <si>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</si>
  <si>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</si>
  <si>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</si>
  <si>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</si>
  <si>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</si>
  <si>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</si>
  <si>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</si>
  <si>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</si>
  <si>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</si>
  <si>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</si>
  <si>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</si>
  <si>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</si>
  <si>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</si>
  <si>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</si>
  <si>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</si>
  <si>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</si>
  <si>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</si>
  <si>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</si>
  <si>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</si>
  <si>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</si>
  <si>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</si>
  <si>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</si>
  <si>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</si>
  <si>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</si>
  <si>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</si>
  <si>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</si>
  <si>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</si>
  <si>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</si>
  <si>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</si>
  <si>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</si>
  <si>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</si>
  <si>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</si>
  <si>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</si>
  <si>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</si>
  <si>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</si>
  <si>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</si>
  <si>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</si>
  <si>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</si>
  <si>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</si>
  <si>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</si>
  <si>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</si>
  <si>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</si>
  <si>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</si>
  <si>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</si>
  <si>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</si>
  <si>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</si>
  <si>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</si>
  <si>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</si>
  <si>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</si>
  <si>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</si>
  <si>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</si>
  <si>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</si>
  <si>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</si>
  <si>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</si>
  <si>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</si>
  <si>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</si>
  <si>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</si>
  <si>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</si>
  <si>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</si>
  <si>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</si>
  <si>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</si>
  <si>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</si>
  <si>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</si>
  <si>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</si>
  <si>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</si>
  <si>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</si>
  <si>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</si>
  <si>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</si>
  <si>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</si>
  <si>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</si>
  <si>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</si>
  <si>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</si>
  <si>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</si>
  <si>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</si>
  <si>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</si>
  <si>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</si>
  <si>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</si>
  <si>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</si>
  <si>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</si>
  <si>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</si>
  <si>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</si>
  <si>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</si>
  <si>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</si>
  <si>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</si>
  <si>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</si>
  <si>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</si>
  <si>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</si>
  <si>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</si>
  <si>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</si>
  <si>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</si>
  <si>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</si>
  <si>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</si>
  <si>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</si>
  <si>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</si>
  <si>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</si>
  <si>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</si>
  <si>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</si>
  <si>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</si>
  <si>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</si>
  <si>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</si>
  <si>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</si>
  <si>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</si>
  <si>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</si>
  <si>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</si>
  <si>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</si>
  <si>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</si>
  <si>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</si>
  <si>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</si>
  <si>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</si>
  <si>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</si>
  <si>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</si>
  <si>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</si>
  <si>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</si>
  <si>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</si>
  <si>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</si>
  <si>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</si>
  <si>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</si>
  <si>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</si>
  <si>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</si>
  <si>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</si>
  <si>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</si>
  <si>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</si>
  <si>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</si>
  <si>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</si>
  <si>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</si>
  <si>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</si>
  <si>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</si>
  <si>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</si>
  <si>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0.63</t>
  </si>
  <si>
    <t>▲ 0.73</t>
  </si>
  <si>
    <t>水道事業会計</t>
  </si>
  <si>
    <t>一般会計</t>
  </si>
  <si>
    <t>介護保険特別会計</t>
  </si>
  <si>
    <t>国民健康保険特別会計</t>
  </si>
  <si>
    <t>犬山城費特別会計</t>
  </si>
  <si>
    <t>公共下水道事業特別会計</t>
  </si>
  <si>
    <t>後期高齢者医療特別会計</t>
  </si>
  <si>
    <t>木曽川うかい事業費特別会計</t>
  </si>
  <si>
    <t>その他会計（赤字）</t>
  </si>
  <si>
    <t>その他会計（黒字）</t>
  </si>
  <si>
    <t>-</t>
    <phoneticPr fontId="2"/>
  </si>
  <si>
    <t>-</t>
    <phoneticPr fontId="2"/>
  </si>
  <si>
    <t>愛北広域事務組合</t>
    <rPh sb="0" eb="2">
      <t>アイホク</t>
    </rPh>
    <rPh sb="2" eb="4">
      <t>コウイキ</t>
    </rPh>
    <rPh sb="4" eb="6">
      <t>ジム</t>
    </rPh>
    <rPh sb="6" eb="8">
      <t>クミアイ</t>
    </rPh>
    <phoneticPr fontId="2"/>
  </si>
  <si>
    <t>尾張北部環境組合</t>
    <rPh sb="0" eb="8">
      <t>オワリホクブカンキョウクミアイ</t>
    </rPh>
    <phoneticPr fontId="2"/>
  </si>
  <si>
    <t>愛知県後期広域連合（一般会計）</t>
    <rPh sb="0" eb="3">
      <t>アイチケン</t>
    </rPh>
    <rPh sb="3" eb="5">
      <t>コウキ</t>
    </rPh>
    <rPh sb="5" eb="7">
      <t>コウイキ</t>
    </rPh>
    <rPh sb="7" eb="9">
      <t>レンゴウ</t>
    </rPh>
    <rPh sb="10" eb="12">
      <t>イッパン</t>
    </rPh>
    <rPh sb="12" eb="14">
      <t>カイケイ</t>
    </rPh>
    <phoneticPr fontId="2"/>
  </si>
  <si>
    <t>愛知県後期広域連合（後期高齢者医療特別会計）</t>
    <rPh sb="0" eb="3">
      <t>アイチケン</t>
    </rPh>
    <rPh sb="3" eb="5">
      <t>コウキ</t>
    </rPh>
    <rPh sb="5" eb="7">
      <t>コウイキ</t>
    </rPh>
    <rPh sb="7" eb="9">
      <t>レンゴウ</t>
    </rPh>
    <rPh sb="10" eb="12">
      <t>コウキ</t>
    </rPh>
    <rPh sb="12" eb="15">
      <t>コウレイシャ</t>
    </rPh>
    <rPh sb="15" eb="17">
      <t>イリョウ</t>
    </rPh>
    <rPh sb="17" eb="19">
      <t>トクベツ</t>
    </rPh>
    <rPh sb="19" eb="21">
      <t>カイケイ</t>
    </rPh>
    <phoneticPr fontId="2"/>
  </si>
  <si>
    <t>-</t>
    <phoneticPr fontId="2"/>
  </si>
  <si>
    <t>犬山市土地開発公社</t>
    <rPh sb="0" eb="3">
      <t>イヌヤマシ</t>
    </rPh>
    <rPh sb="3" eb="5">
      <t>トチ</t>
    </rPh>
    <rPh sb="5" eb="7">
      <t>カイハツ</t>
    </rPh>
    <rPh sb="7" eb="9">
      <t>コウシャ</t>
    </rPh>
    <phoneticPr fontId="2"/>
  </si>
  <si>
    <t>犬山まちづくり</t>
    <rPh sb="0" eb="2">
      <t>イヌヤマ</t>
    </rPh>
    <phoneticPr fontId="2"/>
  </si>
  <si>
    <t>-</t>
    <phoneticPr fontId="2"/>
  </si>
  <si>
    <t>広域ごみ処理施設整備基金</t>
    <rPh sb="0" eb="2">
      <t>コウイキ</t>
    </rPh>
    <rPh sb="4" eb="6">
      <t>ショリ</t>
    </rPh>
    <rPh sb="6" eb="8">
      <t>シセツ</t>
    </rPh>
    <rPh sb="8" eb="10">
      <t>セイビ</t>
    </rPh>
    <rPh sb="10" eb="12">
      <t>キキン</t>
    </rPh>
    <phoneticPr fontId="11"/>
  </si>
  <si>
    <t>ふるさと犬山応援基金</t>
    <rPh sb="4" eb="6">
      <t>イヌヤマ</t>
    </rPh>
    <rPh sb="6" eb="8">
      <t>オウエン</t>
    </rPh>
    <rPh sb="8" eb="10">
      <t>キキン</t>
    </rPh>
    <phoneticPr fontId="11"/>
  </si>
  <si>
    <t>楽田小学校体育館等整備基金</t>
    <rPh sb="0" eb="2">
      <t>ガクデン</t>
    </rPh>
    <rPh sb="2" eb="5">
      <t>ショウガッコウ</t>
    </rPh>
    <rPh sb="5" eb="8">
      <t>タイイクカン</t>
    </rPh>
    <rPh sb="8" eb="9">
      <t>トウ</t>
    </rPh>
    <rPh sb="9" eb="11">
      <t>セイビ</t>
    </rPh>
    <rPh sb="11" eb="13">
      <t>キキン</t>
    </rPh>
    <phoneticPr fontId="11"/>
  </si>
  <si>
    <t>公共施設等管理基金</t>
    <rPh sb="0" eb="2">
      <t>コウキョウ</t>
    </rPh>
    <rPh sb="2" eb="4">
      <t>シセツ</t>
    </rPh>
    <rPh sb="4" eb="5">
      <t>トウ</t>
    </rPh>
    <rPh sb="5" eb="7">
      <t>カンリ</t>
    </rPh>
    <rPh sb="7" eb="9">
      <t>キキン</t>
    </rPh>
    <phoneticPr fontId="11"/>
  </si>
  <si>
    <t>-</t>
    <phoneticPr fontId="2"/>
  </si>
  <si>
    <t>-</t>
    <phoneticPr fontId="2"/>
  </si>
  <si>
    <t>-</t>
    <phoneticPr fontId="2"/>
  </si>
  <si>
    <t>健康市民づくり基金</t>
    <rPh sb="0" eb="2">
      <t>ケンコウ</t>
    </rPh>
    <rPh sb="2" eb="4">
      <t>シミン</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</si>
  <si>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</si>
  <si>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</si>
  <si>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</si>
  <si>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</si>
  <si>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</si>
  <si>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</si>
  <si>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</si>
  <si>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</si>
  <si>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</si>
  <si>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</si>
  <si>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</si>
  <si>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</si>
  <si>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</si>
  <si>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将来負担比率は類似団体平均値を下回ったものの、有形固定資産減価償却率は上回った。
　今後、公共施設等総合管理計画において全公共建築物の施設量（延床面積）を20%削減することを目標としており、利用者等との合意形成を図りながら計画的に改修や縮小・複合化を行っていく。
　平成29年度決算においては、国の照会時点で固定資産台帳等の更新中であったため未算定である。</t>
    <rPh sb="1" eb="3">
      <t>ショウライ</t>
    </rPh>
    <rPh sb="3" eb="5">
      <t>フタン</t>
    </rPh>
    <rPh sb="5" eb="7">
      <t>ヒリツ</t>
    </rPh>
    <rPh sb="8" eb="10">
      <t>ルイジ</t>
    </rPh>
    <rPh sb="10" eb="12">
      <t>ダンタイ</t>
    </rPh>
    <rPh sb="12" eb="15">
      <t>ヘイキンチ</t>
    </rPh>
    <rPh sb="16" eb="18">
      <t>シタマワ</t>
    </rPh>
    <rPh sb="24" eb="26">
      <t>ユウケイ</t>
    </rPh>
    <rPh sb="26" eb="28">
      <t>コテイ</t>
    </rPh>
    <rPh sb="28" eb="30">
      <t>シサン</t>
    </rPh>
    <rPh sb="30" eb="32">
      <t>ゲンカ</t>
    </rPh>
    <rPh sb="32" eb="34">
      <t>ショウキャク</t>
    </rPh>
    <rPh sb="34" eb="35">
      <t>リツ</t>
    </rPh>
    <rPh sb="36" eb="38">
      <t>ウワマワ</t>
    </rPh>
    <rPh sb="43" eb="45">
      <t>コンゴ</t>
    </rPh>
    <rPh sb="46" eb="48">
      <t>コウキョウ</t>
    </rPh>
    <rPh sb="48" eb="50">
      <t>シセツ</t>
    </rPh>
    <rPh sb="50" eb="51">
      <t>トウ</t>
    </rPh>
    <rPh sb="51" eb="53">
      <t>ソウゴウ</t>
    </rPh>
    <rPh sb="53" eb="55">
      <t>カンリ</t>
    </rPh>
    <rPh sb="55" eb="57">
      <t>ケイカク</t>
    </rPh>
    <rPh sb="61" eb="62">
      <t>ゼン</t>
    </rPh>
    <rPh sb="62" eb="64">
      <t>コウキョウ</t>
    </rPh>
    <rPh sb="64" eb="66">
      <t>ケンチク</t>
    </rPh>
    <rPh sb="66" eb="67">
      <t>ブツ</t>
    </rPh>
    <rPh sb="68" eb="70">
      <t>シセツ</t>
    </rPh>
    <rPh sb="70" eb="71">
      <t>リョウ</t>
    </rPh>
    <rPh sb="72" eb="76">
      <t>ノベユカメンセキ</t>
    </rPh>
    <rPh sb="81" eb="83">
      <t>サクゲン</t>
    </rPh>
    <rPh sb="88" eb="90">
      <t>モクヒョウ</t>
    </rPh>
    <rPh sb="96" eb="99">
      <t>リヨウシャ</t>
    </rPh>
    <rPh sb="99" eb="100">
      <t>トウ</t>
    </rPh>
    <rPh sb="102" eb="104">
      <t>ゴウイ</t>
    </rPh>
    <rPh sb="104" eb="106">
      <t>ケイセイ</t>
    </rPh>
    <rPh sb="107" eb="108">
      <t>ハカ</t>
    </rPh>
    <rPh sb="112" eb="115">
      <t>ケイカクテキ</t>
    </rPh>
    <rPh sb="116" eb="118">
      <t>カイシュウ</t>
    </rPh>
    <rPh sb="119" eb="121">
      <t>シュクショウ</t>
    </rPh>
    <rPh sb="122" eb="125">
      <t>フクゴウカ</t>
    </rPh>
    <rPh sb="126" eb="127">
      <t>オコナ</t>
    </rPh>
    <rPh sb="134" eb="136">
      <t>ヘイセイ</t>
    </rPh>
    <rPh sb="138" eb="140">
      <t>ネンド</t>
    </rPh>
    <rPh sb="140" eb="142">
      <t>ケッサン</t>
    </rPh>
    <rPh sb="148" eb="149">
      <t>クニ</t>
    </rPh>
    <rPh sb="150" eb="152">
      <t>ショウカイ</t>
    </rPh>
    <rPh sb="152" eb="154">
      <t>ジテン</t>
    </rPh>
    <rPh sb="155" eb="157">
      <t>コテイ</t>
    </rPh>
    <rPh sb="157" eb="159">
      <t>シサン</t>
    </rPh>
    <rPh sb="159" eb="161">
      <t>ダイチョウ</t>
    </rPh>
    <rPh sb="161" eb="162">
      <t>トウ</t>
    </rPh>
    <rPh sb="163" eb="166">
      <t>コウシンチュウ</t>
    </rPh>
    <rPh sb="172" eb="173">
      <t>ミ</t>
    </rPh>
    <rPh sb="173" eb="175">
      <t>サンテイ</t>
    </rPh>
    <phoneticPr fontId="5"/>
  </si>
  <si>
    <t>　将来負担比率については、地方債の新規発行額の抑制や大型事業の完了に伴う債務負担行為に基づく支出予定額が減少したこと等により、平成28年度と比較して将来負担額が13.9億円減少したこと、決算剰余金の積立て等により充当可能基金残高が12.3億円増加したこと等により減少した。
　実質公債費比率については、羽黒中央公園整備事業や防災公園整備事業などの大型事業に係る市債償還により増加しているが、将来負担比率が減少していることから将来的には減少する見込みであり、引き続き持続可能な財政運営に努める。</t>
    <rPh sb="1" eb="3">
      <t>ショウライ</t>
    </rPh>
    <rPh sb="3" eb="5">
      <t>フタン</t>
    </rPh>
    <rPh sb="5" eb="7">
      <t>ヒリツ</t>
    </rPh>
    <rPh sb="127" eb="128">
      <t>トウ</t>
    </rPh>
    <rPh sb="131" eb="133">
      <t>ゲンショウ</t>
    </rPh>
    <rPh sb="138" eb="140">
      <t>ジッシツ</t>
    </rPh>
    <rPh sb="140" eb="143">
      <t>コウサイヒ</t>
    </rPh>
    <rPh sb="143" eb="145">
      <t>ヒリツ</t>
    </rPh>
    <rPh sb="151" eb="153">
      <t>ハグロ</t>
    </rPh>
    <rPh sb="153" eb="155">
      <t>チュウオウ</t>
    </rPh>
    <rPh sb="155" eb="157">
      <t>コウエン</t>
    </rPh>
    <rPh sb="157" eb="159">
      <t>セイビ</t>
    </rPh>
    <rPh sb="159" eb="161">
      <t>ジギョウ</t>
    </rPh>
    <rPh sb="162" eb="164">
      <t>ボウサイ</t>
    </rPh>
    <rPh sb="164" eb="166">
      <t>コウエン</t>
    </rPh>
    <rPh sb="166" eb="168">
      <t>セイビ</t>
    </rPh>
    <rPh sb="168" eb="170">
      <t>ジギョウ</t>
    </rPh>
    <rPh sb="173" eb="175">
      <t>オオガタ</t>
    </rPh>
    <rPh sb="175" eb="177">
      <t>ジギョウ</t>
    </rPh>
    <rPh sb="178" eb="179">
      <t>カカ</t>
    </rPh>
    <rPh sb="180" eb="182">
      <t>シサイ</t>
    </rPh>
    <rPh sb="182" eb="184">
      <t>ショウカン</t>
    </rPh>
    <rPh sb="187" eb="189">
      <t>ゾウカ</t>
    </rPh>
    <rPh sb="195" eb="197">
      <t>ショウライ</t>
    </rPh>
    <rPh sb="197" eb="199">
      <t>フタン</t>
    </rPh>
    <rPh sb="199" eb="201">
      <t>ヒリツ</t>
    </rPh>
    <rPh sb="202" eb="204">
      <t>ゲンショウ</t>
    </rPh>
    <rPh sb="212" eb="215">
      <t>ショウライテキ</t>
    </rPh>
    <rPh sb="217" eb="219">
      <t>ゲンショウ</t>
    </rPh>
    <rPh sb="221" eb="223">
      <t>ミコ</t>
    </rPh>
    <rPh sb="228" eb="229">
      <t>ヒ</t>
    </rPh>
    <rPh sb="230" eb="231">
      <t>ツヅ</t>
    </rPh>
    <rPh sb="232" eb="234">
      <t>ジゾク</t>
    </rPh>
    <rPh sb="234" eb="236">
      <t>カノウ</t>
    </rPh>
    <rPh sb="237" eb="239">
      <t>ザイセイ</t>
    </rPh>
    <rPh sb="239" eb="241">
      <t>ウンエイ</t>
    </rPh>
    <rPh sb="242" eb="24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</si>
</sst>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F5F5-43CE-90B4-6309280E35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41476</c:v>
                </c:pt>
                <c:pt idx="1">
                  <c:v>35537</c:v>
                </c:pt>
                <c:pt idx="2">
                  <c:v>61778</c:v>
                </c:pt>
                <c:pt idx="3">
                  <c:v>34528</c:v>
                </c:pt>
                <c:pt idx="4">
                  <c:v>27375</c:v>
                </c:pt>
              </c:numCache>
            </c:numRef>
          </c:val>
          <c:smooth val="0"/>
          <c:extLst>
            <c:ext xmlns:c16="http://schemas.microsoft.com/office/drawing/2014/chart" uri="{C3380CC4-5D6E-409C-BE32-E72D297353CC}">
              <c16:uniqueId val="{00000001-F5F5-43CE-90B4-6309280E35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c:v>
                </c:pt>
                <c:pt idx="1">
                  <c:v>8.6300000000000008</c:v>
                </c:pt>
                <c:pt idx="2">
                  <c:v>7.62</c:v>
                </c:pt>
                <c:pt idx="3">
                  <c:v>7.93</c:v>
                </c:pt>
                <c:pt idx="4">
                  <c:v>5.88</c:v>
                </c:pt>
              </c:numCache>
            </c:numRef>
          </c:val>
          <c:extLst>
            <c:ext xmlns:c16="http://schemas.microsoft.com/office/drawing/2014/chart" uri="{C3380CC4-5D6E-409C-BE32-E72D297353CC}">
              <c16:uniqueId val="{00000000-397A-484F-A338-7B37CE7DC8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7.29</c:v>
                </c:pt>
                <c:pt idx="1">
                  <c:v>10.31</c:v>
                </c:pt>
                <c:pt idx="2">
                  <c:v>10.27</c:v>
                </c:pt>
                <c:pt idx="3">
                  <c:v>10.99</c:v>
                </c:pt>
                <c:pt idx="4">
                  <c:v>12.14</c:v>
                </c:pt>
              </c:numCache>
            </c:numRef>
          </c:val>
          <c:extLst>
            <c:ext xmlns:c16="http://schemas.microsoft.com/office/drawing/2014/chart" uri="{C3380CC4-5D6E-409C-BE32-E72D297353CC}">
              <c16:uniqueId val="{00000001-397A-484F-A338-7B37CE7DC8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3.44</c:v>
                </c:pt>
                <c:pt idx="1">
                  <c:v>0.92</c:v>
                </c:pt>
                <c:pt idx="2">
                  <c:v>-0.63</c:v>
                </c:pt>
                <c:pt idx="3">
                  <c:v>1.03</c:v>
                </c:pt>
                <c:pt idx="4">
                  <c:v>-0.73</c:v>
                </c:pt>
              </c:numCache>
            </c:numRef>
          </c:val>
          <c:smooth val="0"/>
          <c:extLst>
            <c:ext xmlns:c16="http://schemas.microsoft.com/office/drawing/2014/chart" uri="{C3380CC4-5D6E-409C-BE32-E72D297353CC}">
              <c16:uniqueId val="{00000002-397A-484F-A338-7B37CE7DC8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0-2706-477E-A52C-C242CCF0AC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06-477E-A52C-C242CCF0AC8F}"/>
            </c:ext>
          </c:extLst>
        </c:ser>
        <c:ser>
          <c:idx val="2"/>
          <c:order val="2"/>
          <c:tx>
            <c:strRef>
              <c:f>データシート!$A$29</c:f>
              <c:strCache>
                <c:ptCount val="1"/>
                <c:pt idx="0">
                  <c:v>木曽川うかい事業費特別会計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0.1</c:v>
                </c:pt>
                <c:pt idx="8">
                  <c:v>#N/A</c:v>
                </c:pt>
                <c:pt idx="9">
                  <c:v>0.06</c:v>
                </c:pt>
              </c:numCache>
            </c:numRef>
          </c:val>
          <c:extLst>
            <c:ext xmlns:c16="http://schemas.microsoft.com/office/drawing/2014/chart" uri="{C3380CC4-5D6E-409C-BE32-E72D297353CC}">
              <c16:uniqueId val="{00000002-2706-477E-A52C-C242CCF0AC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7.0000000000000007E-2</c:v>
                </c:pt>
                <c:pt idx="8">
                  <c:v>#N/A</c:v>
                </c:pt>
                <c:pt idx="9">
                  <c:v>0.12</c:v>
                </c:pt>
              </c:numCache>
            </c:numRef>
          </c:val>
          <c:extLst>
            <c:ext xmlns:c16="http://schemas.microsoft.com/office/drawing/2014/chart" uri="{C3380CC4-5D6E-409C-BE32-E72D297353CC}">
              <c16:uniqueId val="{00000003-2706-477E-A52C-C242CCF0AC8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0.94</c:v>
                </c:pt>
                <c:pt idx="2">
                  <c:v>#N/A</c:v>
                </c:pt>
                <c:pt idx="3">
                  <c:v>0.28000000000000003</c:v>
                </c:pt>
                <c:pt idx="4">
                  <c:v>#N/A</c:v>
                </c:pt>
                <c:pt idx="5">
                  <c:v>0.16</c:v>
                </c:pt>
                <c:pt idx="6">
                  <c:v>#N/A</c:v>
                </c:pt>
                <c:pt idx="7">
                  <c:v>0.8</c:v>
                </c:pt>
                <c:pt idx="8">
                  <c:v>#N/A</c:v>
                </c:pt>
                <c:pt idx="9">
                  <c:v>0.44</c:v>
                </c:pt>
              </c:numCache>
            </c:numRef>
          </c:val>
          <c:extLst>
            <c:ext xmlns:c16="http://schemas.microsoft.com/office/drawing/2014/chart" uri="{C3380CC4-5D6E-409C-BE32-E72D297353CC}">
              <c16:uniqueId val="{00000004-2706-477E-A52C-C242CCF0AC8F}"/>
            </c:ext>
          </c:extLst>
        </c:ser>
        <c:ser>
          <c:idx val="5"/>
          <c:order val="5"/>
          <c:tx>
            <c:strRef>
              <c:f>データシート!$A$32</c:f>
              <c:strCache>
                <c:ptCount val="1"/>
                <c:pt idx="0">
                  <c:v>犬山城費特別会計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0.37</c:v>
                </c:pt>
                <c:pt idx="2">
                  <c:v>#N/A</c:v>
                </c:pt>
                <c:pt idx="3">
                  <c:v>0.73</c:v>
                </c:pt>
                <c:pt idx="4">
                  <c:v>#N/A</c:v>
                </c:pt>
                <c:pt idx="5">
                  <c:v>0.77</c:v>
                </c:pt>
                <c:pt idx="6">
                  <c:v>#N/A</c:v>
                </c:pt>
                <c:pt idx="7">
                  <c:v>0.53</c:v>
                </c:pt>
                <c:pt idx="8">
                  <c:v>#N/A</c:v>
                </c:pt>
                <c:pt idx="9">
                  <c:v>0.87</c:v>
                </c:pt>
              </c:numCache>
            </c:numRef>
          </c:val>
          <c:extLst>
            <c:ext xmlns:c16="http://schemas.microsoft.com/office/drawing/2014/chart" uri="{C3380CC4-5D6E-409C-BE32-E72D297353CC}">
              <c16:uniqueId val="{00000005-2706-477E-A52C-C242CCF0AC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6.91</c:v>
                </c:pt>
                <c:pt idx="2">
                  <c:v>#N/A</c:v>
                </c:pt>
                <c:pt idx="3">
                  <c:v>6.81</c:v>
                </c:pt>
                <c:pt idx="4">
                  <c:v>#N/A</c:v>
                </c:pt>
                <c:pt idx="5">
                  <c:v>6.61</c:v>
                </c:pt>
                <c:pt idx="6">
                  <c:v>#N/A</c:v>
                </c:pt>
                <c:pt idx="7">
                  <c:v>5.97</c:v>
                </c:pt>
                <c:pt idx="8">
                  <c:v>#N/A</c:v>
                </c:pt>
                <c:pt idx="9">
                  <c:v>2.74</c:v>
                </c:pt>
              </c:numCache>
            </c:numRef>
          </c:val>
          <c:extLst>
            <c:ext xmlns:c16="http://schemas.microsoft.com/office/drawing/2014/chart" uri="{C3380CC4-5D6E-409C-BE32-E72D297353CC}">
              <c16:uniqueId val="{00000006-2706-477E-A52C-C242CCF0AC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1.41</c:v>
                </c:pt>
                <c:pt idx="2">
                  <c:v>#N/A</c:v>
                </c:pt>
                <c:pt idx="3">
                  <c:v>1.5</c:v>
                </c:pt>
                <c:pt idx="4">
                  <c:v>#N/A</c:v>
                </c:pt>
                <c:pt idx="5">
                  <c:v>2.21</c:v>
                </c:pt>
                <c:pt idx="6">
                  <c:v>#N/A</c:v>
                </c:pt>
                <c:pt idx="7">
                  <c:v>3.25</c:v>
                </c:pt>
                <c:pt idx="8">
                  <c:v>#N/A</c:v>
                </c:pt>
                <c:pt idx="9">
                  <c:v>3.06</c:v>
                </c:pt>
              </c:numCache>
            </c:numRef>
          </c:val>
          <c:extLst>
            <c:ext xmlns:c16="http://schemas.microsoft.com/office/drawing/2014/chart" uri="{C3380CC4-5D6E-409C-BE32-E72D297353CC}">
              <c16:uniqueId val="{00000007-2706-477E-A52C-C242CCF0AC8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10.69</c:v>
                </c:pt>
                <c:pt idx="2">
                  <c:v>#N/A</c:v>
                </c:pt>
                <c:pt idx="3">
                  <c:v>8.6199999999999992</c:v>
                </c:pt>
                <c:pt idx="4">
                  <c:v>#N/A</c:v>
                </c:pt>
                <c:pt idx="5">
                  <c:v>7.61</c:v>
                </c:pt>
                <c:pt idx="6">
                  <c:v>#N/A</c:v>
                </c:pt>
                <c:pt idx="7">
                  <c:v>7.93</c:v>
                </c:pt>
                <c:pt idx="8">
                  <c:v>#N/A</c:v>
                </c:pt>
                <c:pt idx="9">
                  <c:v>5.87</c:v>
                </c:pt>
              </c:numCache>
            </c:numRef>
          </c:val>
          <c:extLst>
            <c:ext xmlns:c16="http://schemas.microsoft.com/office/drawing/2014/chart" uri="{C3380CC4-5D6E-409C-BE32-E72D297353CC}">
              <c16:uniqueId val="{00000008-2706-477E-A52C-C242CCF0AC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7.89</c:v>
                </c:pt>
                <c:pt idx="2">
                  <c:v>#N/A</c:v>
                </c:pt>
                <c:pt idx="3">
                  <c:v>7.86</c:v>
                </c:pt>
                <c:pt idx="4">
                  <c:v>#N/A</c:v>
                </c:pt>
                <c:pt idx="5">
                  <c:v>7.79</c:v>
                </c:pt>
                <c:pt idx="6">
                  <c:v>#N/A</c:v>
                </c:pt>
                <c:pt idx="7">
                  <c:v>8.09</c:v>
                </c:pt>
                <c:pt idx="8">
                  <c:v>#N/A</c:v>
                </c:pt>
                <c:pt idx="9">
                  <c:v>7.93</c:v>
                </c:pt>
              </c:numCache>
            </c:numRef>
          </c:val>
          <c:extLst>
            <c:ext xmlns:c16="http://schemas.microsoft.com/office/drawing/2014/chart" uri="{C3380CC4-5D6E-409C-BE32-E72D297353CC}">
              <c16:uniqueId val="{00000009-2706-477E-A52C-C242CCF0AC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2096</c:v>
                </c:pt>
                <c:pt idx="5">
                  <c:v>2265</c:v>
                </c:pt>
                <c:pt idx="8">
                  <c:v>2046</c:v>
                </c:pt>
                <c:pt idx="11">
                  <c:v>2098</c:v>
                </c:pt>
                <c:pt idx="14">
                  <c:v>2175</c:v>
                </c:pt>
              </c:numCache>
            </c:numRef>
          </c:val>
          <c:extLst>
            <c:ext xmlns:c16="http://schemas.microsoft.com/office/drawing/2014/chart" uri="{C3380CC4-5D6E-409C-BE32-E72D297353CC}">
              <c16:uniqueId val="{00000000-DBDA-4EC2-87C3-5EADC1C6DC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DA-4EC2-87C3-5EADC1C6DC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43</c:v>
                </c:pt>
                <c:pt idx="6">
                  <c:v>5</c:v>
                </c:pt>
                <c:pt idx="9">
                  <c:v>5</c:v>
                </c:pt>
                <c:pt idx="12">
                  <c:v>5</c:v>
                </c:pt>
              </c:numCache>
            </c:numRef>
          </c:val>
          <c:extLst>
            <c:ext xmlns:c16="http://schemas.microsoft.com/office/drawing/2014/chart" uri="{C3380CC4-5D6E-409C-BE32-E72D297353CC}">
              <c16:uniqueId val="{00000002-DBDA-4EC2-87C3-5EADC1C6DC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3-DBDA-4EC2-87C3-5EADC1C6DC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738</c:v>
                </c:pt>
                <c:pt idx="3">
                  <c:v>779</c:v>
                </c:pt>
                <c:pt idx="6">
                  <c:v>794</c:v>
                </c:pt>
                <c:pt idx="9">
                  <c:v>810</c:v>
                </c:pt>
                <c:pt idx="12">
                  <c:v>694</c:v>
                </c:pt>
              </c:numCache>
            </c:numRef>
          </c:val>
          <c:extLst>
            <c:ext xmlns:c16="http://schemas.microsoft.com/office/drawing/2014/chart" uri="{C3380CC4-5D6E-409C-BE32-E72D297353CC}">
              <c16:uniqueId val="{00000004-DBDA-4EC2-87C3-5EADC1C6DC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DA-4EC2-87C3-5EADC1C6DC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DA-4EC2-87C3-5EADC1C6DC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2029</c:v>
                </c:pt>
                <c:pt idx="3">
                  <c:v>1828</c:v>
                </c:pt>
                <c:pt idx="6">
                  <c:v>1785</c:v>
                </c:pt>
                <c:pt idx="9">
                  <c:v>1935</c:v>
                </c:pt>
                <c:pt idx="12">
                  <c:v>2095</c:v>
                </c:pt>
              </c:numCache>
            </c:numRef>
          </c:val>
          <c:extLst>
            <c:ext xmlns:c16="http://schemas.microsoft.com/office/drawing/2014/chart" uri="{C3380CC4-5D6E-409C-BE32-E72D297353CC}">
              <c16:uniqueId val="{00000007-DBDA-4EC2-87C3-5EADC1C6DC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680</c:v>
                </c:pt>
                <c:pt idx="2">
                  <c:v>#N/A</c:v>
                </c:pt>
                <c:pt idx="3">
                  <c:v>#N/A</c:v>
                </c:pt>
                <c:pt idx="4">
                  <c:v>388</c:v>
                </c:pt>
                <c:pt idx="5">
                  <c:v>#N/A</c:v>
                </c:pt>
                <c:pt idx="6">
                  <c:v>#N/A</c:v>
                </c:pt>
                <c:pt idx="7">
                  <c:v>540</c:v>
                </c:pt>
                <c:pt idx="8">
                  <c:v>#N/A</c:v>
                </c:pt>
                <c:pt idx="9">
                  <c:v>#N/A</c:v>
                </c:pt>
                <c:pt idx="10">
                  <c:v>653</c:v>
                </c:pt>
                <c:pt idx="11">
                  <c:v>#N/A</c:v>
                </c:pt>
                <c:pt idx="12">
                  <c:v>#N/A</c:v>
                </c:pt>
                <c:pt idx="13">
                  <c:v>619</c:v>
                </c:pt>
                <c:pt idx="14">
                  <c:v>#N/A</c:v>
                </c:pt>
              </c:numCache>
            </c:numRef>
          </c:val>
          <c:smooth val="0"/>
          <c:extLst>
            <c:ext xmlns:c16="http://schemas.microsoft.com/office/drawing/2014/chart" uri="{C3380CC4-5D6E-409C-BE32-E72D297353CC}">
              <c16:uniqueId val="{00000008-DBDA-4EC2-87C3-5EADC1C6DC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18643</c:v>
                </c:pt>
                <c:pt idx="5">
                  <c:v>18886</c:v>
                </c:pt>
                <c:pt idx="8">
                  <c:v>18986</c:v>
                </c:pt>
                <c:pt idx="11">
                  <c:v>18745</c:v>
                </c:pt>
                <c:pt idx="14">
                  <c:v>18472</c:v>
                </c:pt>
              </c:numCache>
            </c:numRef>
          </c:val>
          <c:extLst>
            <c:ext xmlns:c16="http://schemas.microsoft.com/office/drawing/2014/chart" uri="{C3380CC4-5D6E-409C-BE32-E72D297353CC}">
              <c16:uniqueId val="{00000000-54AC-4911-B09B-21AC3A1882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6006</c:v>
                </c:pt>
                <c:pt idx="5">
                  <c:v>5918</c:v>
                </c:pt>
                <c:pt idx="8">
                  <c:v>5356</c:v>
                </c:pt>
                <c:pt idx="11">
                  <c:v>5344</c:v>
                </c:pt>
                <c:pt idx="14">
                  <c:v>4923</c:v>
                </c:pt>
              </c:numCache>
            </c:numRef>
          </c:val>
          <c:extLst>
            <c:ext xmlns:c16="http://schemas.microsoft.com/office/drawing/2014/chart" uri="{C3380CC4-5D6E-409C-BE32-E72D297353CC}">
              <c16:uniqueId val="{00000001-54AC-4911-B09B-21AC3A1882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2878</c:v>
                </c:pt>
                <c:pt idx="5">
                  <c:v>3318</c:v>
                </c:pt>
                <c:pt idx="8">
                  <c:v>3627</c:v>
                </c:pt>
                <c:pt idx="11">
                  <c:v>3806</c:v>
                </c:pt>
                <c:pt idx="14">
                  <c:v>5034</c:v>
                </c:pt>
              </c:numCache>
            </c:numRef>
          </c:val>
          <c:extLst>
            <c:ext xmlns:c16="http://schemas.microsoft.com/office/drawing/2014/chart" uri="{C3380CC4-5D6E-409C-BE32-E72D297353CC}">
              <c16:uniqueId val="{00000002-54AC-4911-B09B-21AC3A1882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AC-4911-B09B-21AC3A1882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AC-4911-B09B-21AC3A1882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345</c:v>
                </c:pt>
                <c:pt idx="3">
                  <c:v>223</c:v>
                </c:pt>
                <c:pt idx="6">
                  <c:v>0</c:v>
                </c:pt>
                <c:pt idx="9">
                  <c:v>0</c:v>
                </c:pt>
                <c:pt idx="12">
                  <c:v>0</c:v>
                </c:pt>
              </c:numCache>
            </c:numRef>
          </c:val>
          <c:extLst>
            <c:ext xmlns:c16="http://schemas.microsoft.com/office/drawing/2014/chart" uri="{C3380CC4-5D6E-409C-BE32-E72D297353CC}">
              <c16:uniqueId val="{00000005-54AC-4911-B09B-21AC3A1882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3339</c:v>
                </c:pt>
                <c:pt idx="3">
                  <c:v>2935</c:v>
                </c:pt>
                <c:pt idx="6">
                  <c:v>2889</c:v>
                </c:pt>
                <c:pt idx="9">
                  <c:v>2906</c:v>
                </c:pt>
                <c:pt idx="12">
                  <c:v>2913</c:v>
                </c:pt>
              </c:numCache>
            </c:numRef>
          </c:val>
          <c:extLst>
            <c:ext xmlns:c16="http://schemas.microsoft.com/office/drawing/2014/chart" uri="{C3380CC4-5D6E-409C-BE32-E72D297353CC}">
              <c16:uniqueId val="{00000006-54AC-4911-B09B-21AC3A1882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c:v>
                </c:pt>
                <c:pt idx="3">
                  <c:v>6</c:v>
                </c:pt>
                <c:pt idx="6">
                  <c:v>2</c:v>
                </c:pt>
                <c:pt idx="9">
                  <c:v>0</c:v>
                </c:pt>
                <c:pt idx="12">
                  <c:v>0</c:v>
                </c:pt>
              </c:numCache>
            </c:numRef>
          </c:val>
          <c:extLst>
            <c:ext xmlns:c16="http://schemas.microsoft.com/office/drawing/2014/chart" uri="{C3380CC4-5D6E-409C-BE32-E72D297353CC}">
              <c16:uniqueId val="{00000007-54AC-4911-B09B-21AC3A1882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8413</c:v>
                </c:pt>
                <c:pt idx="3">
                  <c:v>7962</c:v>
                </c:pt>
                <c:pt idx="6">
                  <c:v>7665</c:v>
                </c:pt>
                <c:pt idx="9">
                  <c:v>7585</c:v>
                </c:pt>
                <c:pt idx="12">
                  <c:v>6984</c:v>
                </c:pt>
              </c:numCache>
            </c:numRef>
          </c:val>
          <c:extLst>
            <c:ext xmlns:c16="http://schemas.microsoft.com/office/drawing/2014/chart" uri="{C3380CC4-5D6E-409C-BE32-E72D297353CC}">
              <c16:uniqueId val="{00000008-54AC-4911-B09B-21AC3A1882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119</c:v>
                </c:pt>
                <c:pt idx="3">
                  <c:v>61</c:v>
                </c:pt>
                <c:pt idx="6">
                  <c:v>577</c:v>
                </c:pt>
                <c:pt idx="9">
                  <c:v>323</c:v>
                </c:pt>
                <c:pt idx="12">
                  <c:v>90</c:v>
                </c:pt>
              </c:numCache>
            </c:numRef>
          </c:val>
          <c:extLst>
            <c:ext xmlns:c16="http://schemas.microsoft.com/office/drawing/2014/chart" uri="{C3380CC4-5D6E-409C-BE32-E72D297353CC}">
              <c16:uniqueId val="{00000009-54AC-4911-B09B-21AC3A1882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19432</c:v>
                </c:pt>
                <c:pt idx="3">
                  <c:v>19691</c:v>
                </c:pt>
                <c:pt idx="6">
                  <c:v>20563</c:v>
                </c:pt>
                <c:pt idx="9">
                  <c:v>20229</c:v>
                </c:pt>
                <c:pt idx="12">
                  <c:v>19665</c:v>
                </c:pt>
              </c:numCache>
            </c:numRef>
          </c:val>
          <c:extLst>
            <c:ext xmlns:c16="http://schemas.microsoft.com/office/drawing/2014/chart" uri="{C3380CC4-5D6E-409C-BE32-E72D297353CC}">
              <c16:uniqueId val="{0000000A-54AC-4911-B09B-21AC3A1882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4132</c:v>
                </c:pt>
                <c:pt idx="2">
                  <c:v>#N/A</c:v>
                </c:pt>
                <c:pt idx="3">
                  <c:v>#N/A</c:v>
                </c:pt>
                <c:pt idx="4">
                  <c:v>2755</c:v>
                </c:pt>
                <c:pt idx="5">
                  <c:v>#N/A</c:v>
                </c:pt>
                <c:pt idx="6">
                  <c:v>#N/A</c:v>
                </c:pt>
                <c:pt idx="7">
                  <c:v>3727</c:v>
                </c:pt>
                <c:pt idx="8">
                  <c:v>#N/A</c:v>
                </c:pt>
                <c:pt idx="9">
                  <c:v>#N/A</c:v>
                </c:pt>
                <c:pt idx="10">
                  <c:v>3148</c:v>
                </c:pt>
                <c:pt idx="11">
                  <c:v>#N/A</c:v>
                </c:pt>
                <c:pt idx="12">
                  <c:v>#N/A</c:v>
                </c:pt>
                <c:pt idx="13">
                  <c:v>1223</c:v>
                </c:pt>
                <c:pt idx="14">
                  <c:v>#N/A</c:v>
                </c:pt>
              </c:numCache>
            </c:numRef>
          </c:val>
          <c:smooth val="0"/>
          <c:extLst>
            <c:ext xmlns:c16="http://schemas.microsoft.com/office/drawing/2014/chart" uri="{C3380CC4-5D6E-409C-BE32-E72D297353CC}">
              <c16:uniqueId val="{0000000B-54AC-4911-B09B-21AC3A1882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1470</c:v>
                </c:pt>
                <c:pt idx="1">
                  <c:v>1573</c:v>
                </c:pt>
                <c:pt idx="2">
                  <c:v>1754</c:v>
                </c:pt>
              </c:numCache>
            </c:numRef>
          </c:val>
          <c:extLst>
            <c:ext xmlns:c16="http://schemas.microsoft.com/office/drawing/2014/chart" uri="{C3380CC4-5D6E-409C-BE32-E72D297353CC}">
              <c16:uniqueId val="{00000000-CAA2-4273-B468-3A8A57CDCA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CAA2-4273-B468-3A8A57CDCA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1603</c:v>
                </c:pt>
                <c:pt idx="1">
                  <c:v>1679</c:v>
                </c:pt>
                <c:pt idx="2">
                  <c:v>2010</c:v>
                </c:pt>
              </c:numCache>
            </c:numRef>
          </c:val>
          <c:extLst>
            <c:ext xmlns:c16="http://schemas.microsoft.com/office/drawing/2014/chart" uri="{C3380CC4-5D6E-409C-BE32-E72D297353CC}">
              <c16:uniqueId val="{00000002-CAA2-4273-B468-3A8A57CDCA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{FB7FB12D-631D-4EE5-9C7B-C435D990E1C0}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6DA-4D6E-AB4F-F25314E78D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{02291AD9-E790-48F9-9B8B-C3A1AB14B8FA}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DA-4D6E-AB4F-F25314E78D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{27102D74-B422-4FD3-973F-F24A3B5D5A2E}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DA-4D6E-AB4F-F25314E78D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{37CCB37F-1041-475E-856F-EFE3BB5E367A}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DA-4D6E-AB4F-F25314E78D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{DCE47186-ED5C-49C4-808E-0AD131546832}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DA-4D6E-AB4F-F25314E78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{A0712168-802D-4CB2-BDD7-868D3C8E8268}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6DA-4D6E-AB4F-F25314E78D08}"/>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{460455B6-3DD4-4A1F-B948-B95F1264DE06}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6DA-4D6E-AB4F-F25314E78D0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{012BB4C5-0AE1-477C-AA79-A22875E6330A}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6DA-4D6E-AB4F-F25314E78D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{DD161DF2-1118-40EF-82B4-F9B9B8419850}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6DA-4D6E-AB4F-F25314E78D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57.8</c:v>
                </c:pt>
                <c:pt idx="24">
                  <c:v>58.2</c:v>
                </c:pt>
              </c:numCache>
            </c:numRef>
          </c:xVal>
          <c:yVal>
            <c:numRef>
              <c:f>公会計指標分析・財政指標組合せ分析表!$BP$51:$DC$51</c:f>
              <c:numCache>
                <c:formatCode>#,##0.0;"▲ "#,##0.0</c:formatCode>
                <c:ptCount val="40"/>
                <c:pt idx="16">
                  <c:v>29.2</c:v>
                </c:pt>
                <c:pt idx="24">
                  <c:v>24.7</c:v>
                </c:pt>
              </c:numCache>
            </c:numRef>
          </c:yVal>
          <c:smooth val="0"/>
          <c:extLst>
            <c:ext xmlns:c16="http://schemas.microsoft.com/office/drawing/2014/chart" uri="{C3380CC4-5D6E-409C-BE32-E72D297353CC}">
              <c16:uniqueId val="{00000009-76DA-4D6E-AB4F-F25314E78D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{5FB15C5B-01A7-412A-80A1-6B5A037A2568}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6DA-4D6E-AB4F-F25314E78D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{814C2826-68FB-4F5C-96BD-C50CD9CC85F5}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DA-4D6E-AB4F-F25314E78D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{FFA49265-6C59-4326-8AD6-FEE40DDC050A}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DA-4D6E-AB4F-F25314E78D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{1599BA70-CA25-4638-80C2-43B143B5343C}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DA-4D6E-AB4F-F25314E78D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{276FAAAF-4F0F-4EEC-83A1-C3514B66A0E0}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DA-4D6E-AB4F-F25314E78D0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{178E823B-2B21-4D5B-A204-22900F177E64}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6DA-4D6E-AB4F-F25314E78D08}"/>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{ADD5AA22-9DE1-44FE-BE86-2FAA3887D21C}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6DA-4D6E-AB4F-F25314E78D08}"/>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{CD9ACCA2-2710-49F0-B574-31F121F4FC6F}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6DA-4D6E-AB4F-F25314E78D0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{3C0E1FBA-F5AF-4B02-82A1-B7EECF761792}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6DA-4D6E-AB4F-F25314E78D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76DA-4D6E-AB4F-F25314E78D08}"/>
            </c:ext>
          </c:extLst>
        </c:ser>
        <c:dLbls>
          <c:showLegendKey val="0"/>
          <c:showVal val="1"/>
          <c:showCatName val="0"/>
          <c:showSerName val="0"/>
          <c:showPercent val="0"/>
          <c:showBubbleSize val="0"/>
        </c:dLbls>
        <c:axId val="46179840"/>
        <c:axId val="46181760"/>
      </c:scatterChart>
      <c:valAx>
        <c:axId val="46179840"/>
        <c:scaling>
          <c:orientation val="minMax"/>
          <c:max val="58.5"/>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{63263B0B-C338-457C-9C3D-4DD8917E8C03}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8BB-44C8-80DC-AC984A8F07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{7CFC7C71-F828-43D7-BFE9-DF8DD9A37E2A}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BB-44C8-80DC-AC984A8F07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{2C72902B-961D-4709-8E71-CA37D3E76FBF}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BB-44C8-80DC-AC984A8F07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{D3FBA9BE-D516-4E87-A3BE-CCD8B03DB815}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BB-44C8-80DC-AC984A8F07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{038A92D3-F88A-4A19-8C4A-08A6BD96129B}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BB-44C8-80DC-AC984A8F07C7}"/>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{43945ABA-BBC6-4CC6-A25D-46C23F388F0C}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8BB-44C8-80DC-AC984A8F07C7}"/>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{B7AA21A0-C910-4D6C-9314-0043A46447AB}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8BB-44C8-80DC-AC984A8F07C7}"/>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{94660EFD-D560-4436-858A-4D7BBDBD5C2E}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8BB-44C8-80DC-AC984A8F07C7}"/>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{68EE4F01-4DFB-428C-B40F-7A6E96EDAD53}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8BB-44C8-80DC-AC984A8F07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4.7</c:v>
                </c:pt>
                <c:pt idx="16">
                  <c:v>4.2</c:v>
                </c:pt>
                <c:pt idx="24">
                  <c:v>4.0999999999999996</c:v>
                </c:pt>
                <c:pt idx="32">
                  <c:v>4.7</c:v>
                </c:pt>
              </c:numCache>
            </c:numRef>
          </c:xVal>
          <c:yVal>
            <c:numRef>
              <c:f>公会計指標分析・財政指標組合せ分析表!$BP$73:$DC$73</c:f>
              <c:numCache>
                <c:formatCode>#,##0.0;"▲ "#,##0.0</c:formatCode>
                <c:ptCount val="40"/>
                <c:pt idx="0">
                  <c:v>33.1</c:v>
                </c:pt>
                <c:pt idx="8">
                  <c:v>22.3</c:v>
                </c:pt>
                <c:pt idx="16">
                  <c:v>29.2</c:v>
                </c:pt>
                <c:pt idx="24">
                  <c:v>24.7</c:v>
                </c:pt>
                <c:pt idx="32">
                  <c:v>9.5</c:v>
                </c:pt>
              </c:numCache>
            </c:numRef>
          </c:yVal>
          <c:smooth val="0"/>
          <c:extLst>
            <c:ext xmlns:c16="http://schemas.microsoft.com/office/drawing/2014/chart" uri="{C3380CC4-5D6E-409C-BE32-E72D297353CC}">
              <c16:uniqueId val="{00000009-98BB-44C8-80DC-AC984A8F07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{FAE26083-D9B3-4638-8C52-5ED95F3FE8B6}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8BB-44C8-80DC-AC984A8F07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{FA46A8CA-543D-4644-B7B0-BC87F90DE899}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BB-44C8-80DC-AC984A8F07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{2431F490-8D60-4A9C-827C-25E5B058D49B}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BB-44C8-80DC-AC984A8F07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{B1794729-2E85-44A6-8519-985CFFB895D9}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BB-44C8-80DC-AC984A8F07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{70209C82-5AB4-4B08-B021-53E0D521529F}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BB-44C8-80DC-AC984A8F07C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{DE702BF9-0814-4C21-827C-B5333A156E54}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8BB-44C8-80DC-AC984A8F07C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{60E95C27-8C48-496B-90D5-5EFCC649D06C}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8BB-44C8-80DC-AC984A8F07C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{610AF093-5321-45BE-8120-8B249D0401C5}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8BB-44C8-80DC-AC984A8F07C7}"/>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{58E569A6-686D-49BB-872C-B609C2B715AC}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8BB-44C8-80DC-AC984A8F07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98BB-44C8-80DC-AC984A8F07C7}"/>
            </c:ext>
          </c:extLst>
        </c:ser>
        <c:dLbls>
          <c:showLegendKey val="0"/>
          <c:showVal val="1"/>
          <c:showCatName val="0"/>
          <c:showSerName val="0"/>
          <c:showPercent val="0"/>
          <c:showBubbleSize val="0"/>
        </c:dLbls>
        <c:axId val="84219776"/>
        <c:axId val="84234240"/>
      </c:scatterChart>
      <c:valAx>
        <c:axId val="84219776"/>
        <c:scaling>
          <c:orientation val="minMax"/>
          <c:max val="10.1"/>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実質公債費比率の分子の数値は、平成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年度と比較すると</a:t>
          </a:r>
          <a:r>
            <a:rPr kumimoji="1" lang="en-US" altLang="ja-JP" sz="1200" baseline="0">
              <a:latin typeface="ＭＳ ゴシック" pitchFamily="49" charset="-128"/>
              <a:ea typeface="ＭＳ ゴシック" pitchFamily="49" charset="-128"/>
            </a:rPr>
            <a:t>0.3</a:t>
          </a:r>
          <a:r>
            <a:rPr kumimoji="1" lang="ja-JP" altLang="en-US" sz="1200" baseline="0">
              <a:latin typeface="ＭＳ ゴシック" pitchFamily="49" charset="-128"/>
              <a:ea typeface="ＭＳ ゴシック" pitchFamily="49" charset="-128"/>
            </a:rPr>
            <a:t>億円の減少となっている。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減少した主な要因としては、以下のことが挙げられる。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元利償還金は、近年実施した大規模な事業に係る市債の償還開始分により、</a:t>
          </a:r>
          <a:r>
            <a:rPr kumimoji="1" lang="en-US" altLang="ja-JP" sz="1200" baseline="0">
              <a:latin typeface="ＭＳ ゴシック" pitchFamily="49" charset="-128"/>
              <a:ea typeface="ＭＳ ゴシック" pitchFamily="49" charset="-128"/>
            </a:rPr>
            <a:t>1.6</a:t>
          </a:r>
          <a:r>
            <a:rPr kumimoji="1" lang="ja-JP" altLang="en-US" sz="1200" baseline="0">
              <a:latin typeface="ＭＳ ゴシック" pitchFamily="49" charset="-128"/>
              <a:ea typeface="ＭＳ ゴシック" pitchFamily="49" charset="-128"/>
            </a:rPr>
            <a:t>億円増加した。一方で公営企業債の元利償還金に対する繰入金は、公共下水道事業特別会計に係る分が</a:t>
          </a:r>
          <a:r>
            <a:rPr kumimoji="1" lang="en-US" altLang="ja-JP" sz="1200" baseline="0">
              <a:latin typeface="ＭＳ ゴシック" pitchFamily="49" charset="-128"/>
              <a:ea typeface="ＭＳ ゴシック" pitchFamily="49" charset="-128"/>
            </a:rPr>
            <a:t>1.2</a:t>
          </a:r>
          <a:r>
            <a:rPr kumimoji="1" lang="ja-JP" altLang="en-US" sz="1200" baseline="0">
              <a:latin typeface="ＭＳ ゴシック" pitchFamily="49" charset="-128"/>
              <a:ea typeface="ＭＳ ゴシック" pitchFamily="49" charset="-128"/>
            </a:rPr>
            <a:t>億円減少した。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また算入公債費等は、平成</a:t>
          </a:r>
          <a:r>
            <a:rPr kumimoji="1" lang="en-US" altLang="ja-JP" sz="1200" baseline="0">
              <a:latin typeface="ＭＳ ゴシック" pitchFamily="49" charset="-128"/>
              <a:ea typeface="ＭＳ ゴシック" pitchFamily="49" charset="-128"/>
            </a:rPr>
            <a:t>28</a:t>
          </a:r>
          <a:r>
            <a:rPr kumimoji="1" lang="ja-JP" altLang="en-US" sz="1200" baseline="0">
              <a:latin typeface="ＭＳ ゴシック" pitchFamily="49" charset="-128"/>
              <a:ea typeface="ＭＳ ゴシック" pitchFamily="49" charset="-128"/>
            </a:rPr>
            <a:t>年度に発行した臨時財政対策債等の償還開始により</a:t>
          </a:r>
          <a:r>
            <a:rPr kumimoji="1" lang="en-US" altLang="ja-JP" sz="1200" baseline="0">
              <a:latin typeface="ＭＳ ゴシック" pitchFamily="49" charset="-128"/>
              <a:ea typeface="ＭＳ ゴシック" pitchFamily="49" charset="-128"/>
            </a:rPr>
            <a:t>0.8</a:t>
          </a:r>
          <a:r>
            <a:rPr kumimoji="1" lang="ja-JP" altLang="en-US" sz="1200" baseline="0">
              <a:latin typeface="ＭＳ ゴシック" pitchFamily="49" charset="-128"/>
              <a:ea typeface="ＭＳ ゴシック" pitchFamily="49" charset="-128"/>
            </a:rPr>
            <a:t>億円増加となった。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今後も市債の新規発行額が償還元金を上回らないよう抑制を図り、安定した財政基盤になるよう努める。</a:t>
          </a:r>
        </a:p>
        <a:p>
          <a:endParaRPr kumimoji="1" lang="en-US" altLang="ja-JP" sz="1200"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将来負担比率の分子の数値は平成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主な要因としては、一般会計等に係る地方債の現在高の減少及び充当可能基金の増加が挙げられる。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充当可能財源等では、決算剰余金の積立て等により国民健康保険事業基金を始め充当可能基金残高が</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億円増加した。また将来負担額のうち、地方債残高についても地方債の新規発行額の抑制により</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億円の減少、及び債務負担行為に基づく支出予定額も大型事業の完了に伴い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今後も市債発行額を償還元金を上回らないように抑制することや、財政調整基金残高を標準財政規模比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％以上を常時維持することで充当可能財源を確保し、健全な財政運営に努める。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愛知県犬山市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楽田小学校の整備に伴い「楽田小学校体育館等整備基金」を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億円取り崩した一方、ふるさと納税の増加により「ふるさと犬山応援基金」の残高が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億円増加したこと、決算剰余金の積立て等により財政調整基金が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億円増加したこと、「広域ごみ処理施設整備基金」に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短期的には「広域ごみ処理施設整備基金」や「ふるさと犬山応援基金」への積立てにより増加する見込みだが、各基金で取崩し予定があるため、長期的には減少する見込みである。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月稼働目標）建設費用に充てるため今後取り崩す予定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・ふるさと犬山応援基金：ふるさと納税（寄附金）を積み立てた翌年度又は翌々年度に寄附者の意向に沿った事業に充てるために取り崩す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・広域ごみ処理施設整備基金：適正で安全なごみ処理を維持していくため、既存のごみ処理施設の老朽化に伴い新たに一部事務組合により建設を進めている広域ごみ処理施設の整備等に充てる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・ふるさと犬山応援基金：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ふるさと納税（寄附金）を基金に積立て、寄附者の意向を反映した事業の推進を図る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・楽田小学校体育館等整備基金：犬山市立楽田小学校の体育館等の整備費に充てる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・健康市民づくり基金：市民の健康づくりの推進に資するために必要な事業の経費の財源に充てる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・公共施設等管理基金：犬山市の保有する公共施設等（建物、土地その他の公有財産）を適切に管理し、及びその活用を推進する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・広域ごみ処理施設整備基金：新広域ごみ処理施設の建設（平成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月稼働目標）に向け、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億円（家庭系可燃ごみ処理手数料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万円、塵芥処理手数料</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万円、一般財源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万円）を積み立てたため増加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・ふるさと犬山応援基金：ふるさと納税（寄附金）が増加しており、前年度までに基金に積み立てた寄附金のうち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月分）を寄付者の意向に沿った事業に充てるために取り崩したが、新たに受けた寄附金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月分）を積み立てたため、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年度頃）に充てるため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億円を取り崩したため減少</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・広域ごみ処理施設整備基金：毎年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億円程度を積立て、新広域ごみ処理施設（平成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月稼働目標）の建設時期における一部事務組合への負担金に充当予定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・楽田小学校体育館等整備基金：楽田小学校整備事業に伴い平成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年度までに全額取り崩す予定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年度当初予算の財源補てんのために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億円、台風による災害対応等の補正予算の財源補てんのために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前年度決算剰余金の増加により財政調整基金への積立てが増加したこと、法人市民税等の増収や不用額の減額補正により発生した一般財源の剰余金を財政調整基金に積み立てたことにより、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財政調整基金の残高は、災害への備え等のため、標準財政規模の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億円）を常時確保できるように努めることとしている。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利息の積み立てにより微増しているが、百万円単位での増減はない。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億円取り崩して市債の償還に充てており、近年はその残額の運用収益を積み立てている。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市場公募債を発行する場合には使途が限定されたこの基金への積み立てが想定されるが当該市債を発行する予定はなく、活用の予定はないため、最低限の管理として利息の積み立てを行う。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年度決算においては、有形固定資産減価償却率は類似団体平均を上回った。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当市では、公共施設等総合管理計画において、全公共建築物の施設量（延床面積）の</a:t>
          </a:r>
          <a:r>
            <a:rPr kumimoji="1" lang="en-US" altLang="ja-JP" sz="1000">
              <a:latin typeface="ＭＳ Ｐゴシック" panose="020B0600070205080204" pitchFamily="50" charset="-128"/>
              <a:ea typeface="ＭＳ Ｐゴシック" panose="020B0600070205080204" pitchFamily="50" charset="-128"/>
            </a:rPr>
            <a:t>20%</a:t>
          </a:r>
          <a:r>
            <a:rPr kumimoji="1" lang="ja-JP" altLang="en-US" sz="1000">
              <a:latin typeface="ＭＳ Ｐゴシック" panose="020B0600070205080204" pitchFamily="50" charset="-128"/>
              <a:ea typeface="ＭＳ Ｐゴシック" panose="020B0600070205080204" pitchFamily="50" charset="-128"/>
            </a:rPr>
            <a:t>を削減することを目標とし、統廃合等による積極的な施設マネジメントを行うとしており、次世代に引き継ぐものについても、施設の長寿命化を目指し、計画的な修理や改修を行っていく予定である。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131445</xdr:rowOff>
    </xdr:from>
    <xdr:to>
      <xdr:col>19</xdr:col>
      <xdr:colOff>187325</xdr:colOff>
      <xdr:row>31</xdr:row>
      <xdr:rowOff>61595</xdr:rowOff>
    </xdr:to>
    <xdr:sp macro="" textlink="">
      <xdr:nvSpPr>
        <xdr:cNvPr id="78" name="楕円 77"/>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145838</xdr:rowOff>
    </xdr:from>
    <xdr:to>
      <xdr:col>15</xdr:col>
      <xdr:colOff>187325</xdr:colOff>
      <xdr:row>31</xdr:row>
      <xdr:rowOff>75988</xdr:rowOff>
    </xdr:to>
    <xdr:sp macro="" textlink="">
      <xdr:nvSpPr>
        <xdr:cNvPr id="79" name="楕円 78"/>
        <xdr:cNvSpPr/>
      </xdr:nvSpPr>
      <xdr:spPr>
        <a:xfrm>
          <a:off x="3238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25188</xdr:rowOff>
    </xdr:to>
    <xdr:cxnSp macro="">
      <xdr:nvCxnSpPr>
        <xdr:cNvPr id="80" name="直線コネクタ 79"/>
        <xdr:cNvCxnSpPr/>
      </xdr:nvCxnSpPr>
      <xdr:spPr>
        <a:xfrm flipV="1">
          <a:off x="3289300" y="6097270"/>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2"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78122</xdr:rowOff>
    </xdr:from>
    <xdr:ext cx="405111" cy="259045"/>
    <xdr:sp macro="" textlink="">
      <xdr:nvSpPr>
        <xdr:cNvPr id="83" name="n_1mainValue有形固定資産減価償却率"/>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92515</xdr:rowOff>
    </xdr:from>
    <xdr:ext cx="405111" cy="259045"/>
    <xdr:sp macro="" textlink="">
      <xdr:nvSpPr>
        <xdr:cNvPr id="84" name="n_2mainValue有形固定資産減価償却率"/>
        <xdr:cNvSpPr txBox="1"/>
      </xdr:nvSpPr>
      <xdr:spPr>
        <a:xfrm>
          <a:off x="30867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年度決算においては、債務償還可能年数は類似団体平均を下回っている。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主な要因としては、地方債の新規発行額の抑制や大型事業の完了に伴う債務負担行為に基づく支出予定額が減少したこと等により、平成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年度と比較して将来負担額が</a:t>
          </a:r>
          <a:r>
            <a:rPr kumimoji="1" lang="en-US" altLang="ja-JP" sz="1050">
              <a:latin typeface="ＭＳ Ｐゴシック" panose="020B0600070205080204" pitchFamily="50" charset="-128"/>
              <a:ea typeface="ＭＳ Ｐゴシック" panose="020B0600070205080204" pitchFamily="50" charset="-128"/>
            </a:rPr>
            <a:t>13.9</a:t>
          </a:r>
          <a:r>
            <a:rPr kumimoji="1" lang="ja-JP" altLang="en-US" sz="1050">
              <a:latin typeface="ＭＳ Ｐゴシック" panose="020B0600070205080204" pitchFamily="50" charset="-128"/>
              <a:ea typeface="ＭＳ Ｐゴシック" panose="020B0600070205080204" pitchFamily="50" charset="-128"/>
            </a:rPr>
            <a:t>億円減少したこと、決算剰余金の積立て等により充当可能基金残高が</a:t>
          </a:r>
          <a:r>
            <a:rPr kumimoji="1" lang="en-US" altLang="ja-JP" sz="1050">
              <a:latin typeface="ＭＳ Ｐゴシック" panose="020B0600070205080204" pitchFamily="50" charset="-128"/>
              <a:ea typeface="ＭＳ Ｐゴシック" panose="020B0600070205080204" pitchFamily="50" charset="-128"/>
            </a:rPr>
            <a:t>12.3</a:t>
          </a:r>
          <a:r>
            <a:rPr kumimoji="1" lang="ja-JP" altLang="en-US" sz="1050">
              <a:latin typeface="ＭＳ Ｐゴシック" panose="020B0600070205080204" pitchFamily="50" charset="-128"/>
              <a:ea typeface="ＭＳ Ｐゴシック" panose="020B0600070205080204" pitchFamily="50" charset="-128"/>
            </a:rPr>
            <a:t>億円増加したこと等が考えられる。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今後も市債発行額の抑制や、財政調整基金残高を標準財政規模比</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％以上を常時維持することで充当可能財源の確保に努めていく。</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3" name="直線コネクタ 112"/>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6"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7" name="直線コネクタ 116"/>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18"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9" name="フローチャート: 判断 118"/>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楕円 124"/>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26"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0" name="楕円 69"/>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1" name="楕円 70"/>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158115</xdr:rowOff>
    </xdr:from>
    <xdr:to>
      <xdr:col>19</xdr:col>
      <xdr:colOff>177800</xdr:colOff>
      <xdr:row>38</xdr:row>
      <xdr:rowOff>19050</xdr:rowOff>
    </xdr:to>
    <xdr:cxnSp macro="">
      <xdr:nvCxnSpPr>
        <xdr:cNvPr id="72" name="直線コネクタ 71"/>
        <xdr:cNvCxnSpPr/>
      </xdr:nvCxnSpPr>
      <xdr:spPr>
        <a:xfrm flipV="1">
          <a:off x="2908300" y="65017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75"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6" name="n_2main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162998</xdr:rowOff>
    </xdr:from>
    <xdr:to>
      <xdr:col>50</xdr:col>
      <xdr:colOff>165100</xdr:colOff>
      <xdr:row>41</xdr:row>
      <xdr:rowOff>93148</xdr:rowOff>
    </xdr:to>
    <xdr:sp macro="" textlink="">
      <xdr:nvSpPr>
        <xdr:cNvPr id="114" name="楕円 113"/>
        <xdr:cNvSpPr/>
      </xdr:nvSpPr>
      <xdr:spPr>
        <a:xfrm>
          <a:off x="9588500" y="702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163360</xdr:rowOff>
    </xdr:from>
    <xdr:to>
      <xdr:col>46</xdr:col>
      <xdr:colOff>38100</xdr:colOff>
      <xdr:row>41</xdr:row>
      <xdr:rowOff>93510</xdr:rowOff>
    </xdr:to>
    <xdr:sp macro="" textlink="">
      <xdr:nvSpPr>
        <xdr:cNvPr id="115" name="楕円 114"/>
        <xdr:cNvSpPr/>
      </xdr:nvSpPr>
      <xdr:spPr>
        <a:xfrm>
          <a:off x="8699500" y="70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42348</xdr:rowOff>
    </xdr:from>
    <xdr:to>
      <xdr:col>50</xdr:col>
      <xdr:colOff>114300</xdr:colOff>
      <xdr:row>41</xdr:row>
      <xdr:rowOff>42710</xdr:rowOff>
    </xdr:to>
    <xdr:cxnSp macro="">
      <xdr:nvCxnSpPr>
        <xdr:cNvPr id="116" name="直線コネクタ 115"/>
        <xdr:cNvCxnSpPr/>
      </xdr:nvCxnSpPr>
      <xdr:spPr>
        <a:xfrm flipV="1">
          <a:off x="8750300" y="707179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17"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8"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84275</xdr:rowOff>
    </xdr:from>
    <xdr:ext cx="469744" cy="259045"/>
    <xdr:sp macro="" textlink="">
      <xdr:nvSpPr>
        <xdr:cNvPr id="119" name="n_1mainValue【道路】&#10;一人当たり延長"/>
        <xdr:cNvSpPr txBox="1"/>
      </xdr:nvSpPr>
      <xdr:spPr>
        <a:xfrm>
          <a:off x="9391727" y="711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84637</xdr:rowOff>
    </xdr:from>
    <xdr:ext cx="469744" cy="259045"/>
    <xdr:sp macro="" textlink="">
      <xdr:nvSpPr>
        <xdr:cNvPr id="120" name="n_2mainValue【道路】&#10;一人当たり延長"/>
        <xdr:cNvSpPr txBox="1"/>
      </xdr:nvSpPr>
      <xdr:spPr>
        <a:xfrm>
          <a:off x="8515427" y="711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59" name="楕円 158"/>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84455</xdr:rowOff>
    </xdr:from>
    <xdr:to>
      <xdr:col>15</xdr:col>
      <xdr:colOff>101600</xdr:colOff>
      <xdr:row>62</xdr:row>
      <xdr:rowOff>14605</xdr:rowOff>
    </xdr:to>
    <xdr:sp macro="" textlink="">
      <xdr:nvSpPr>
        <xdr:cNvPr id="160" name="楕円 159"/>
        <xdr:cNvSpPr/>
      </xdr:nvSpPr>
      <xdr:spPr>
        <a:xfrm>
          <a:off x="2857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112395</xdr:rowOff>
    </xdr:from>
    <xdr:to>
      <xdr:col>19</xdr:col>
      <xdr:colOff>177800</xdr:colOff>
      <xdr:row>61</xdr:row>
      <xdr:rowOff>135255</xdr:rowOff>
    </xdr:to>
    <xdr:cxnSp macro="">
      <xdr:nvCxnSpPr>
        <xdr:cNvPr id="161" name="直線コネクタ 160"/>
        <xdr:cNvCxnSpPr/>
      </xdr:nvCxnSpPr>
      <xdr:spPr>
        <a:xfrm flipV="1">
          <a:off x="2908300" y="10570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2"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63"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64" name="n_1mainValue【橋りょう・トンネル】&#10;有形固定資産減価償却率"/>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5732</xdr:rowOff>
    </xdr:from>
    <xdr:ext cx="405111" cy="259045"/>
    <xdr:sp macro="" textlink="">
      <xdr:nvSpPr>
        <xdr:cNvPr id="165" name="n_2mainValue【橋りょう・トンネル】&#10;有形固定資産減価償却率"/>
        <xdr:cNvSpPr txBox="1"/>
      </xdr:nvSpPr>
      <xdr:spPr>
        <a:xfrm>
          <a:off x="2705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115330</xdr:rowOff>
    </xdr:from>
    <xdr:to>
      <xdr:col>50</xdr:col>
      <xdr:colOff>165100</xdr:colOff>
      <xdr:row>62</xdr:row>
      <xdr:rowOff>45480</xdr:rowOff>
    </xdr:to>
    <xdr:sp macro="" textlink="">
      <xdr:nvSpPr>
        <xdr:cNvPr id="201" name="楕円 200"/>
        <xdr:cNvSpPr/>
      </xdr:nvSpPr>
      <xdr:spPr>
        <a:xfrm>
          <a:off x="9588500" y="10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119953</xdr:rowOff>
    </xdr:from>
    <xdr:to>
      <xdr:col>46</xdr:col>
      <xdr:colOff>38100</xdr:colOff>
      <xdr:row>62</xdr:row>
      <xdr:rowOff>50103</xdr:rowOff>
    </xdr:to>
    <xdr:sp macro="" textlink="">
      <xdr:nvSpPr>
        <xdr:cNvPr id="202" name="楕円 201"/>
        <xdr:cNvSpPr/>
      </xdr:nvSpPr>
      <xdr:spPr>
        <a:xfrm>
          <a:off x="8699500" y="105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166130</xdr:rowOff>
    </xdr:from>
    <xdr:to>
      <xdr:col>50</xdr:col>
      <xdr:colOff>114300</xdr:colOff>
      <xdr:row>61</xdr:row>
      <xdr:rowOff>170753</xdr:rowOff>
    </xdr:to>
    <xdr:cxnSp macro="">
      <xdr:nvCxnSpPr>
        <xdr:cNvPr id="203" name="直線コネクタ 202"/>
        <xdr:cNvCxnSpPr/>
      </xdr:nvCxnSpPr>
      <xdr:spPr>
        <a:xfrm flipV="1">
          <a:off x="8750300" y="106245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36607</xdr:rowOff>
    </xdr:from>
    <xdr:ext cx="599010" cy="259045"/>
    <xdr:sp macro="" textlink="">
      <xdr:nvSpPr>
        <xdr:cNvPr id="206" name="n_1mainValue【橋りょう・トンネル】&#10;一人当たり有形固定資産（償却資産）額"/>
        <xdr:cNvSpPr txBox="1"/>
      </xdr:nvSpPr>
      <xdr:spPr>
        <a:xfrm>
          <a:off x="9327095" y="1066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41230</xdr:rowOff>
    </xdr:from>
    <xdr:ext cx="599010" cy="259045"/>
    <xdr:sp macro="" textlink="">
      <xdr:nvSpPr>
        <xdr:cNvPr id="207" name="n_2mainValue【橋りょう・トンネル】&#10;一人当たり有形固定資産（償却資産）額"/>
        <xdr:cNvSpPr txBox="1"/>
      </xdr:nvSpPr>
      <xdr:spPr>
        <a:xfrm>
          <a:off x="8450795" y="1067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96701</xdr:rowOff>
    </xdr:from>
    <xdr:to>
      <xdr:col>20</xdr:col>
      <xdr:colOff>38100</xdr:colOff>
      <xdr:row>78</xdr:row>
      <xdr:rowOff>26851</xdr:rowOff>
    </xdr:to>
    <xdr:sp macro="" textlink="">
      <xdr:nvSpPr>
        <xdr:cNvPr id="247" name="楕円 246"/>
        <xdr:cNvSpPr/>
      </xdr:nvSpPr>
      <xdr:spPr>
        <a:xfrm>
          <a:off x="3746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106499</xdr:rowOff>
    </xdr:from>
    <xdr:to>
      <xdr:col>15</xdr:col>
      <xdr:colOff>101600</xdr:colOff>
      <xdr:row>78</xdr:row>
      <xdr:rowOff>36649</xdr:rowOff>
    </xdr:to>
    <xdr:sp macro="" textlink="">
      <xdr:nvSpPr>
        <xdr:cNvPr id="248" name="楕円 247"/>
        <xdr:cNvSpPr/>
      </xdr:nvSpPr>
      <xdr:spPr>
        <a:xfrm>
          <a:off x="2857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147501</xdr:rowOff>
    </xdr:from>
    <xdr:to>
      <xdr:col>19</xdr:col>
      <xdr:colOff>177800</xdr:colOff>
      <xdr:row>77</xdr:row>
      <xdr:rowOff>157299</xdr:rowOff>
    </xdr:to>
    <xdr:cxnSp macro="">
      <xdr:nvCxnSpPr>
        <xdr:cNvPr id="249" name="直線コネクタ 248"/>
        <xdr:cNvCxnSpPr/>
      </xdr:nvCxnSpPr>
      <xdr:spPr>
        <a:xfrm flipV="1">
          <a:off x="2908300" y="133491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43378</xdr:rowOff>
    </xdr:from>
    <xdr:ext cx="405111" cy="259045"/>
    <xdr:sp macro="" textlink="">
      <xdr:nvSpPr>
        <xdr:cNvPr id="252" name="n_1mainValue【公営住宅】&#10;有形固定資産減価償却率"/>
        <xdr:cNvSpPr txBox="1"/>
      </xdr:nvSpPr>
      <xdr:spPr>
        <a:xfrm>
          <a:off x="3582044" y="1307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53176</xdr:rowOff>
    </xdr:from>
    <xdr:ext cx="405111" cy="259045"/>
    <xdr:sp macro="" textlink="">
      <xdr:nvSpPr>
        <xdr:cNvPr id="253" name="n_2mainValue【公営住宅】&#10;有形固定資産減価償却率"/>
        <xdr:cNvSpPr txBox="1"/>
      </xdr:nvSpPr>
      <xdr:spPr>
        <a:xfrm>
          <a:off x="2705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47498</xdr:rowOff>
    </xdr:from>
    <xdr:to>
      <xdr:col>50</xdr:col>
      <xdr:colOff>165100</xdr:colOff>
      <xdr:row>86</xdr:row>
      <xdr:rowOff>149098</xdr:rowOff>
    </xdr:to>
    <xdr:sp macro="" textlink="">
      <xdr:nvSpPr>
        <xdr:cNvPr id="291" name="楕円 290"/>
        <xdr:cNvSpPr/>
      </xdr:nvSpPr>
      <xdr:spPr>
        <a:xfrm>
          <a:off x="9588500" y="1479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45974</xdr:rowOff>
    </xdr:from>
    <xdr:to>
      <xdr:col>46</xdr:col>
      <xdr:colOff>38100</xdr:colOff>
      <xdr:row>86</xdr:row>
      <xdr:rowOff>147574</xdr:rowOff>
    </xdr:to>
    <xdr:sp macro="" textlink="">
      <xdr:nvSpPr>
        <xdr:cNvPr id="292" name="楕円 291"/>
        <xdr:cNvSpPr/>
      </xdr:nvSpPr>
      <xdr:spPr>
        <a:xfrm>
          <a:off x="8699500" y="1479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96774</xdr:rowOff>
    </xdr:from>
    <xdr:to>
      <xdr:col>50</xdr:col>
      <xdr:colOff>114300</xdr:colOff>
      <xdr:row>86</xdr:row>
      <xdr:rowOff>98298</xdr:rowOff>
    </xdr:to>
    <xdr:cxnSp macro="">
      <xdr:nvCxnSpPr>
        <xdr:cNvPr id="293" name="直線コネクタ 292"/>
        <xdr:cNvCxnSpPr/>
      </xdr:nvCxnSpPr>
      <xdr:spPr>
        <a:xfrm>
          <a:off x="8750300" y="148414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129049</xdr:rowOff>
    </xdr:from>
    <xdr:ext cx="469744" cy="259045"/>
    <xdr:sp macro="" textlink="">
      <xdr:nvSpPr>
        <xdr:cNvPr id="294"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95"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140225</xdr:rowOff>
    </xdr:from>
    <xdr:ext cx="469744" cy="259045"/>
    <xdr:sp macro="" textlink="">
      <xdr:nvSpPr>
        <xdr:cNvPr id="296" name="n_1mainValue【公営住宅】&#10;一人当たり面積"/>
        <xdr:cNvSpPr txBox="1"/>
      </xdr:nvSpPr>
      <xdr:spPr>
        <a:xfrm>
          <a:off x="9391727" y="1488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138701</xdr:rowOff>
    </xdr:from>
    <xdr:ext cx="469744" cy="259045"/>
    <xdr:sp macro="" textlink="">
      <xdr:nvSpPr>
        <xdr:cNvPr id="297" name="n_2mainValue【公営住宅】&#10;一人当たり面積"/>
        <xdr:cNvSpPr txBox="1"/>
      </xdr:nvSpPr>
      <xdr:spPr>
        <a:xfrm>
          <a:off x="8515427" y="1488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53158</xdr:rowOff>
    </xdr:from>
    <xdr:to>
      <xdr:col>81</xdr:col>
      <xdr:colOff>101600</xdr:colOff>
      <xdr:row>34</xdr:row>
      <xdr:rowOff>154758</xdr:rowOff>
    </xdr:to>
    <xdr:sp macro="" textlink="">
      <xdr:nvSpPr>
        <xdr:cNvPr id="353" name="楕円 352"/>
        <xdr:cNvSpPr/>
      </xdr:nvSpPr>
      <xdr:spPr>
        <a:xfrm>
          <a:off x="15430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74386</xdr:rowOff>
    </xdr:from>
    <xdr:to>
      <xdr:col>76</xdr:col>
      <xdr:colOff>165100</xdr:colOff>
      <xdr:row>35</xdr:row>
      <xdr:rowOff>4536</xdr:rowOff>
    </xdr:to>
    <xdr:sp macro="" textlink="">
      <xdr:nvSpPr>
        <xdr:cNvPr id="354" name="楕円 353"/>
        <xdr:cNvSpPr/>
      </xdr:nvSpPr>
      <xdr:spPr>
        <a:xfrm>
          <a:off x="14541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103958</xdr:rowOff>
    </xdr:from>
    <xdr:to>
      <xdr:col>81</xdr:col>
      <xdr:colOff>50800</xdr:colOff>
      <xdr:row>34</xdr:row>
      <xdr:rowOff>125186</xdr:rowOff>
    </xdr:to>
    <xdr:cxnSp macro="">
      <xdr:nvCxnSpPr>
        <xdr:cNvPr id="355" name="直線コネクタ 354"/>
        <xdr:cNvCxnSpPr/>
      </xdr:nvCxnSpPr>
      <xdr:spPr>
        <a:xfrm flipV="1">
          <a:off x="14592300" y="5933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171285</xdr:rowOff>
    </xdr:from>
    <xdr:ext cx="405111" cy="259045"/>
    <xdr:sp macro="" textlink="">
      <xdr:nvSpPr>
        <xdr:cNvPr id="358" name="n_1mainValue【認定こども園・幼稚園・保育所】&#10;有形固定資産減価償却率"/>
        <xdr:cNvSpPr txBox="1"/>
      </xdr:nvSpPr>
      <xdr:spPr>
        <a:xfrm>
          <a:off x="152660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21063</xdr:rowOff>
    </xdr:from>
    <xdr:ext cx="405111" cy="259045"/>
    <xdr:sp macro="" textlink="">
      <xdr:nvSpPr>
        <xdr:cNvPr id="359" name="n_2mainValue【認定こども園・幼稚園・保育所】&#10;有形固定資産減価償却率"/>
        <xdr:cNvSpPr txBox="1"/>
      </xdr:nvSpPr>
      <xdr:spPr>
        <a:xfrm>
          <a:off x="143897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135890</xdr:rowOff>
    </xdr:from>
    <xdr:to>
      <xdr:col>112</xdr:col>
      <xdr:colOff>38100</xdr:colOff>
      <xdr:row>38</xdr:row>
      <xdr:rowOff>66040</xdr:rowOff>
    </xdr:to>
    <xdr:sp macro="" textlink="">
      <xdr:nvSpPr>
        <xdr:cNvPr id="397" name="楕円 396"/>
        <xdr:cNvSpPr/>
      </xdr:nvSpPr>
      <xdr:spPr>
        <a:xfrm>
          <a:off x="2127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139700</xdr:rowOff>
    </xdr:from>
    <xdr:to>
      <xdr:col>107</xdr:col>
      <xdr:colOff>101600</xdr:colOff>
      <xdr:row>38</xdr:row>
      <xdr:rowOff>69850</xdr:rowOff>
    </xdr:to>
    <xdr:sp macro="" textlink="">
      <xdr:nvSpPr>
        <xdr:cNvPr id="398" name="楕円 397"/>
        <xdr:cNvSpPr/>
      </xdr:nvSpPr>
      <xdr:spPr>
        <a:xfrm>
          <a:off x="2038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xdr:rowOff>
    </xdr:from>
    <xdr:to>
      <xdr:col>111</xdr:col>
      <xdr:colOff>177800</xdr:colOff>
      <xdr:row>38</xdr:row>
      <xdr:rowOff>19050</xdr:rowOff>
    </xdr:to>
    <xdr:cxnSp macro="">
      <xdr:nvCxnSpPr>
        <xdr:cNvPr id="399" name="直線コネクタ 398"/>
        <xdr:cNvCxnSpPr/>
      </xdr:nvCxnSpPr>
      <xdr:spPr>
        <a:xfrm flipV="1">
          <a:off x="20434300" y="653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00"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01"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82567</xdr:rowOff>
    </xdr:from>
    <xdr:ext cx="469744" cy="259045"/>
    <xdr:sp macro="" textlink="">
      <xdr:nvSpPr>
        <xdr:cNvPr id="402" name="n_1main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86377</xdr:rowOff>
    </xdr:from>
    <xdr:ext cx="469744" cy="259045"/>
    <xdr:sp macro="" textlink="">
      <xdr:nvSpPr>
        <xdr:cNvPr id="403" name="n_2mainValue【認定こども園・幼稚園・保育所】&#10;一人当たり面積"/>
        <xdr:cNvSpPr txBox="1"/>
      </xdr:nvSpPr>
      <xdr:spPr>
        <a:xfrm>
          <a:off x="20199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33020</xdr:rowOff>
    </xdr:from>
    <xdr:to>
      <xdr:col>81</xdr:col>
      <xdr:colOff>101600</xdr:colOff>
      <xdr:row>56</xdr:row>
      <xdr:rowOff>134620</xdr:rowOff>
    </xdr:to>
    <xdr:sp macro="" textlink="">
      <xdr:nvSpPr>
        <xdr:cNvPr id="442" name="楕円 441"/>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67310</xdr:rowOff>
    </xdr:from>
    <xdr:to>
      <xdr:col>76</xdr:col>
      <xdr:colOff>165100</xdr:colOff>
      <xdr:row>56</xdr:row>
      <xdr:rowOff>168910</xdr:rowOff>
    </xdr:to>
    <xdr:sp macro="" textlink="">
      <xdr:nvSpPr>
        <xdr:cNvPr id="443" name="楕円 442"/>
        <xdr:cNvSpPr/>
      </xdr:nvSpPr>
      <xdr:spPr>
        <a:xfrm>
          <a:off x="14541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83820</xdr:rowOff>
    </xdr:from>
    <xdr:to>
      <xdr:col>81</xdr:col>
      <xdr:colOff>50800</xdr:colOff>
      <xdr:row>56</xdr:row>
      <xdr:rowOff>118110</xdr:rowOff>
    </xdr:to>
    <xdr:cxnSp macro="">
      <xdr:nvCxnSpPr>
        <xdr:cNvPr id="444" name="直線コネクタ 443"/>
        <xdr:cNvCxnSpPr/>
      </xdr:nvCxnSpPr>
      <xdr:spPr>
        <a:xfrm flipV="1">
          <a:off x="14592300" y="9685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4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151147</xdr:rowOff>
    </xdr:from>
    <xdr:ext cx="405111" cy="259045"/>
    <xdr:sp macro="" textlink="">
      <xdr:nvSpPr>
        <xdr:cNvPr id="447" name="n_1mainValue【学校施設】&#10;有形固定資産減価償却率"/>
        <xdr:cNvSpPr txBox="1"/>
      </xdr:nvSpPr>
      <xdr:spPr>
        <a:xfrm>
          <a:off x="152660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13987</xdr:rowOff>
    </xdr:from>
    <xdr:ext cx="405111" cy="259045"/>
    <xdr:sp macro="" textlink="">
      <xdr:nvSpPr>
        <xdr:cNvPr id="448" name="n_2mainValue【学校施設】&#10;有形固定資産減価償却率"/>
        <xdr:cNvSpPr txBox="1"/>
      </xdr:nvSpPr>
      <xdr:spPr>
        <a:xfrm>
          <a:off x="14389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98552</xdr:rowOff>
    </xdr:from>
    <xdr:to>
      <xdr:col>112</xdr:col>
      <xdr:colOff>38100</xdr:colOff>
      <xdr:row>61</xdr:row>
      <xdr:rowOff>28702</xdr:rowOff>
    </xdr:to>
    <xdr:sp macro="" textlink="">
      <xdr:nvSpPr>
        <xdr:cNvPr id="487" name="楕円 486"/>
        <xdr:cNvSpPr/>
      </xdr:nvSpPr>
      <xdr:spPr>
        <a:xfrm>
          <a:off x="21272500" y="1038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91694</xdr:rowOff>
    </xdr:from>
    <xdr:to>
      <xdr:col>107</xdr:col>
      <xdr:colOff>101600</xdr:colOff>
      <xdr:row>61</xdr:row>
      <xdr:rowOff>21844</xdr:rowOff>
    </xdr:to>
    <xdr:sp macro="" textlink="">
      <xdr:nvSpPr>
        <xdr:cNvPr id="488" name="楕円 487"/>
        <xdr:cNvSpPr/>
      </xdr:nvSpPr>
      <xdr:spPr>
        <a:xfrm>
          <a:off x="20383500" y="103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142494</xdr:rowOff>
    </xdr:from>
    <xdr:to>
      <xdr:col>111</xdr:col>
      <xdr:colOff>177800</xdr:colOff>
      <xdr:row>60</xdr:row>
      <xdr:rowOff>149352</xdr:rowOff>
    </xdr:to>
    <xdr:cxnSp macro="">
      <xdr:nvCxnSpPr>
        <xdr:cNvPr id="489" name="直線コネクタ 488"/>
        <xdr:cNvCxnSpPr/>
      </xdr:nvCxnSpPr>
      <xdr:spPr>
        <a:xfrm>
          <a:off x="20434300" y="10429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19829</xdr:rowOff>
    </xdr:from>
    <xdr:ext cx="469744" cy="259045"/>
    <xdr:sp macro="" textlink="">
      <xdr:nvSpPr>
        <xdr:cNvPr id="492" name="n_1mainValue【学校施設】&#10;一人当たり面積"/>
        <xdr:cNvSpPr txBox="1"/>
      </xdr:nvSpPr>
      <xdr:spPr>
        <a:xfrm>
          <a:off x="21075727" y="1047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12971</xdr:rowOff>
    </xdr:from>
    <xdr:ext cx="469744" cy="259045"/>
    <xdr:sp macro="" textlink="">
      <xdr:nvSpPr>
        <xdr:cNvPr id="493" name="n_2mainValue【学校施設】&#10;一人当たり面積"/>
        <xdr:cNvSpPr txBox="1"/>
      </xdr:nvSpPr>
      <xdr:spPr>
        <a:xfrm>
          <a:off x="20199427" y="1047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18" name="直線コネクタ 51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1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20" name="直線コネクタ 51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2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24" name="フローチャート: 判断 52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25" name="フローチャート: 判断 52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26" name="フローチャート: 判断 5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32" name="楕円 531"/>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33" name="楕円 532"/>
        <xdr:cNvSpPr/>
      </xdr:nvSpPr>
      <xdr:spPr>
        <a:xfrm>
          <a:off x="14541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120014</xdr:rowOff>
    </xdr:from>
    <xdr:to>
      <xdr:col>81</xdr:col>
      <xdr:colOff>50800</xdr:colOff>
      <xdr:row>83</xdr:row>
      <xdr:rowOff>0</xdr:rowOff>
    </xdr:to>
    <xdr:cxnSp macro="">
      <xdr:nvCxnSpPr>
        <xdr:cNvPr id="534" name="直線コネクタ 533"/>
        <xdr:cNvCxnSpPr/>
      </xdr:nvCxnSpPr>
      <xdr:spPr>
        <a:xfrm flipV="1">
          <a:off x="14592300" y="141789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35"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36"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37" name="n_1main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38" name="n_2main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9" name="直線コネクタ 54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0" name="テキスト ボックス 54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1" name="直線コネクタ 55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2" name="テキスト ボックス 55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3" name="直線コネクタ 55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4" name="テキスト ボックス 55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5" name="直線コネクタ 55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6" name="テキスト ボックス 55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7" name="直線コネクタ 55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8" name="テキスト ボックス 55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9" name="直線コネクタ 55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0" name="テキスト ボックス 55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64" name="直線コネクタ 563"/>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65"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66" name="直線コネクタ 565"/>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7"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8" name="直線コネクタ 567"/>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69"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70" name="フローチャート: 判断 569"/>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71" name="フローチャート: 判断 570"/>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72" name="フローチャート: 判断 571"/>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166914</xdr:rowOff>
    </xdr:from>
    <xdr:to>
      <xdr:col>112</xdr:col>
      <xdr:colOff>38100</xdr:colOff>
      <xdr:row>83</xdr:row>
      <xdr:rowOff>97064</xdr:rowOff>
    </xdr:to>
    <xdr:sp macro="" textlink="">
      <xdr:nvSpPr>
        <xdr:cNvPr id="578" name="楕円 577"/>
        <xdr:cNvSpPr/>
      </xdr:nvSpPr>
      <xdr:spPr>
        <a:xfrm>
          <a:off x="21272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166914</xdr:rowOff>
    </xdr:from>
    <xdr:to>
      <xdr:col>107</xdr:col>
      <xdr:colOff>101600</xdr:colOff>
      <xdr:row>83</xdr:row>
      <xdr:rowOff>97064</xdr:rowOff>
    </xdr:to>
    <xdr:sp macro="" textlink="">
      <xdr:nvSpPr>
        <xdr:cNvPr id="579" name="楕円 578"/>
        <xdr:cNvSpPr/>
      </xdr:nvSpPr>
      <xdr:spPr>
        <a:xfrm>
          <a:off x="20383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46264</xdr:rowOff>
    </xdr:from>
    <xdr:to>
      <xdr:col>111</xdr:col>
      <xdr:colOff>177800</xdr:colOff>
      <xdr:row>83</xdr:row>
      <xdr:rowOff>46264</xdr:rowOff>
    </xdr:to>
    <xdr:cxnSp macro="">
      <xdr:nvCxnSpPr>
        <xdr:cNvPr id="580" name="直線コネクタ 579"/>
        <xdr:cNvCxnSpPr/>
      </xdr:nvCxnSpPr>
      <xdr:spPr>
        <a:xfrm>
          <a:off x="20434300" y="1427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581"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582"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113591</xdr:rowOff>
    </xdr:from>
    <xdr:ext cx="469744" cy="259045"/>
    <xdr:sp macro="" textlink="">
      <xdr:nvSpPr>
        <xdr:cNvPr id="583" name="n_1mainValue【児童館】&#10;一人当たり面積"/>
        <xdr:cNvSpPr txBox="1"/>
      </xdr:nvSpPr>
      <xdr:spPr>
        <a:xfrm>
          <a:off x="21075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113591</xdr:rowOff>
    </xdr:from>
    <xdr:ext cx="469744" cy="259045"/>
    <xdr:sp macro="" textlink="">
      <xdr:nvSpPr>
        <xdr:cNvPr id="584" name="n_2mainValue【児童館】&#10;一人当たり面積"/>
        <xdr:cNvSpPr txBox="1"/>
      </xdr:nvSpPr>
      <xdr:spPr>
        <a:xfrm>
          <a:off x="20199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09" name="直線コネクタ 608"/>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10"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11" name="直線コネクタ 610"/>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12"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13" name="直線コネクタ 61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14"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15" name="フローチャート: 判断 614"/>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16" name="フローチャート: 判断 615"/>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17" name="フローチャート: 判断 616"/>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623" name="楕円 622"/>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624" name="楕円 623"/>
        <xdr:cNvSpPr/>
      </xdr:nvSpPr>
      <xdr:spPr>
        <a:xfrm>
          <a:off x="14541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34289</xdr:rowOff>
    </xdr:to>
    <xdr:cxnSp macro="">
      <xdr:nvCxnSpPr>
        <xdr:cNvPr id="625" name="直線コネクタ 624"/>
        <xdr:cNvCxnSpPr/>
      </xdr:nvCxnSpPr>
      <xdr:spPr>
        <a:xfrm flipV="1">
          <a:off x="14592300" y="178250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26"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27"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61613</xdr:rowOff>
    </xdr:from>
    <xdr:ext cx="405111" cy="259045"/>
    <xdr:sp macro="" textlink="">
      <xdr:nvSpPr>
        <xdr:cNvPr id="628" name="n_1main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629" name="n_2main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0" name="直線コネクタ 6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1" name="テキスト ボックス 6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2" name="直線コネクタ 6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3" name="テキスト ボックス 6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4" name="直線コネクタ 6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5" name="テキスト ボックス 6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6" name="直線コネクタ 6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7" name="テキスト ボックス 6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8" name="直線コネクタ 6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9" name="テキスト ボックス 6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53" name="直線コネクタ 652"/>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54"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55" name="直線コネクタ 654"/>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56"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57" name="直線コネクタ 656"/>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58"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59" name="フローチャート: 判断 658"/>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60" name="フローチャート: 判断 659"/>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61" name="フローチャート: 判断 660"/>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90170</xdr:rowOff>
    </xdr:from>
    <xdr:to>
      <xdr:col>112</xdr:col>
      <xdr:colOff>38100</xdr:colOff>
      <xdr:row>108</xdr:row>
      <xdr:rowOff>20320</xdr:rowOff>
    </xdr:to>
    <xdr:sp macro="" textlink="">
      <xdr:nvSpPr>
        <xdr:cNvPr id="667" name="楕円 666"/>
        <xdr:cNvSpPr/>
      </xdr:nvSpPr>
      <xdr:spPr>
        <a:xfrm>
          <a:off x="2127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90170</xdr:rowOff>
    </xdr:from>
    <xdr:to>
      <xdr:col>107</xdr:col>
      <xdr:colOff>101600</xdr:colOff>
      <xdr:row>108</xdr:row>
      <xdr:rowOff>20320</xdr:rowOff>
    </xdr:to>
    <xdr:sp macro="" textlink="">
      <xdr:nvSpPr>
        <xdr:cNvPr id="668" name="楕円 667"/>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140970</xdr:rowOff>
    </xdr:from>
    <xdr:to>
      <xdr:col>111</xdr:col>
      <xdr:colOff>177800</xdr:colOff>
      <xdr:row>107</xdr:row>
      <xdr:rowOff>140970</xdr:rowOff>
    </xdr:to>
    <xdr:cxnSp macro="">
      <xdr:nvCxnSpPr>
        <xdr:cNvPr id="669" name="直線コネクタ 668"/>
        <xdr:cNvCxnSpPr/>
      </xdr:nvCxnSpPr>
      <xdr:spPr>
        <a:xfrm>
          <a:off x="20434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670"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71"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11447</xdr:rowOff>
    </xdr:from>
    <xdr:ext cx="469744" cy="259045"/>
    <xdr:sp macro="" textlink="">
      <xdr:nvSpPr>
        <xdr:cNvPr id="672" name="n_1mainValue【公民館】&#10;一人当たり面積"/>
        <xdr:cNvSpPr txBox="1"/>
      </xdr:nvSpPr>
      <xdr:spPr>
        <a:xfrm>
          <a:off x="21075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11447</xdr:rowOff>
    </xdr:from>
    <xdr:ext cx="469744" cy="259045"/>
    <xdr:sp macro="" textlink="">
      <xdr:nvSpPr>
        <xdr:cNvPr id="673" name="n_2mainValue【公民館】&#10;一人当たり面積"/>
        <xdr:cNvSpPr txBox="1"/>
      </xdr:nvSpPr>
      <xdr:spPr>
        <a:xfrm>
          <a:off x="20199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年度決算においては、有形固定資産減価償却率は、おおむね類似団体平均を上回った。特に顕著なものが公営住宅であり、主な要因として、当市の公営住宅は昭和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に建設されているものが多く、現在に至るまで大規模な改修は行っていないことが挙げられる。現在は、新しく住民を受け入れることはしておらず、退去し終えた公営住宅から取り壊しを行い、土地の売却を行い新たな財源確保を推進している。同じく減価償却率の高い保育所も、</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園と施設保有数が多いのと同時に、建設後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建物が多いことが要因に挙げられる。少子化による影響で子どもの数が減少している反面、３歳未満児保育の増加など求められる保育の質が変化してきており、今後はニーズ量をとらえながら民営化などによる施設数の削減も視野に入れ、公の保育のあり方を検討する必要がある。対して、橋りょうについては、類似団体平均を大きく下回った。主な要因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年に完成した犬山富士線跨線橋をはじめとして、現在県で施工している新郷瀬川の改修に伴う橋りょうの架け替えなど近年新しく整備している橋りょうが多いことが挙げられる。今後、供用開始から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年以上を経過する橋りょうが増加していくことから、市民生活の基盤となるインフラ資産についても、施設の長寿命化を目指し、計画的な点検や修繕工事を行っていく。　</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11992</xdr:rowOff>
    </xdr:from>
    <xdr:ext cx="405111" cy="259045"/>
    <xdr:sp macro="" textlink="">
      <xdr:nvSpPr>
        <xdr:cNvPr id="67"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61323</xdr:rowOff>
    </xdr:from>
    <xdr:to>
      <xdr:col>20</xdr:col>
      <xdr:colOff>38100</xdr:colOff>
      <xdr:row>37</xdr:row>
      <xdr:rowOff>162923</xdr:rowOff>
    </xdr:to>
    <xdr:sp macro="" textlink="">
      <xdr:nvSpPr>
        <xdr:cNvPr id="73" name="楕円 72"/>
        <xdr:cNvSpPr/>
      </xdr:nvSpPr>
      <xdr:spPr>
        <a:xfrm>
          <a:off x="3746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74" name="楕円 73"/>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112123</xdr:rowOff>
    </xdr:from>
    <xdr:to>
      <xdr:col>19</xdr:col>
      <xdr:colOff>177800</xdr:colOff>
      <xdr:row>37</xdr:row>
      <xdr:rowOff>144780</xdr:rowOff>
    </xdr:to>
    <xdr:cxnSp macro="">
      <xdr:nvCxnSpPr>
        <xdr:cNvPr id="75" name="直線コネクタ 74"/>
        <xdr:cNvCxnSpPr/>
      </xdr:nvCxnSpPr>
      <xdr:spPr>
        <a:xfrm flipV="1">
          <a:off x="2908300" y="645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76" name="n_1main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7" name="n_2mainValue【図書館】&#10;有形固定資産減価償却率"/>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1"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17" name="楕円 116"/>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8" name="楕円 117"/>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19" name="直線コネクタ 118"/>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124477</xdr:rowOff>
    </xdr:from>
    <xdr:ext cx="469744" cy="259045"/>
    <xdr:sp macro="" textlink="">
      <xdr:nvSpPr>
        <xdr:cNvPr id="120"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1"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31024</xdr:rowOff>
    </xdr:to>
    <xdr:cxnSp macro="">
      <xdr:nvCxnSpPr>
        <xdr:cNvPr id="147" name="直線コネクタ 146"/>
        <xdr:cNvCxnSpPr/>
      </xdr:nvCxnSpPr>
      <xdr:spPr>
        <a:xfrm flipV="1">
          <a:off x="4634865" y="95456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34851</xdr:rowOff>
    </xdr:from>
    <xdr:ext cx="405111" cy="259045"/>
    <xdr:sp macro="" textlink="">
      <xdr:nvSpPr>
        <xdr:cNvPr id="148" name="【体育館・プール】&#10;有形固定資産減価償却率最小値テキスト"/>
        <xdr:cNvSpPr txBox="1"/>
      </xdr:nvSpPr>
      <xdr:spPr>
        <a:xfrm>
          <a:off x="4673600" y="108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31024</xdr:rowOff>
    </xdr:from>
    <xdr:to>
      <xdr:col>24</xdr:col>
      <xdr:colOff>152400</xdr:colOff>
      <xdr:row>63</xdr:row>
      <xdr:rowOff>31024</xdr:rowOff>
    </xdr:to>
    <xdr:cxnSp macro="">
      <xdr:nvCxnSpPr>
        <xdr:cNvPr id="149" name="直線コネクタ 148"/>
        <xdr:cNvCxnSpPr/>
      </xdr:nvCxnSpPr>
      <xdr:spPr>
        <a:xfrm>
          <a:off x="4546600" y="1083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97444</xdr:rowOff>
    </xdr:from>
    <xdr:ext cx="405111" cy="259045"/>
    <xdr:sp macro="" textlink="">
      <xdr:nvSpPr>
        <xdr:cNvPr id="152" name="【体育館・プール】&#10;有形固定資産減価償却率平均値テキスト"/>
        <xdr:cNvSpPr txBox="1"/>
      </xdr:nvSpPr>
      <xdr:spPr>
        <a:xfrm>
          <a:off x="46736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119017</xdr:rowOff>
    </xdr:from>
    <xdr:to>
      <xdr:col>24</xdr:col>
      <xdr:colOff>114300</xdr:colOff>
      <xdr:row>59</xdr:row>
      <xdr:rowOff>49167</xdr:rowOff>
    </xdr:to>
    <xdr:sp macro="" textlink="">
      <xdr:nvSpPr>
        <xdr:cNvPr id="153" name="フローチャート: 判断 152"/>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123916</xdr:rowOff>
    </xdr:from>
    <xdr:to>
      <xdr:col>20</xdr:col>
      <xdr:colOff>38100</xdr:colOff>
      <xdr:row>59</xdr:row>
      <xdr:rowOff>54066</xdr:rowOff>
    </xdr:to>
    <xdr:sp macro="" textlink="">
      <xdr:nvSpPr>
        <xdr:cNvPr id="154" name="フローチャート: 判断 153"/>
        <xdr:cNvSpPr/>
      </xdr:nvSpPr>
      <xdr:spPr>
        <a:xfrm>
          <a:off x="3746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70593</xdr:rowOff>
    </xdr:from>
    <xdr:ext cx="405111" cy="259045"/>
    <xdr:sp macro="" textlink="">
      <xdr:nvSpPr>
        <xdr:cNvPr id="155" name="n_1aveValue【体育館・プール】&#10;有形固定資産減価償却率"/>
        <xdr:cNvSpPr txBox="1"/>
      </xdr:nvSpPr>
      <xdr:spPr>
        <a:xfrm>
          <a:off x="35820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6" name="フローチャート: 判断 155"/>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157"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29210</xdr:rowOff>
    </xdr:from>
    <xdr:to>
      <xdr:col>20</xdr:col>
      <xdr:colOff>38100</xdr:colOff>
      <xdr:row>64</xdr:row>
      <xdr:rowOff>130810</xdr:rowOff>
    </xdr:to>
    <xdr:sp macro="" textlink="">
      <xdr:nvSpPr>
        <xdr:cNvPr id="163" name="楕円 162"/>
        <xdr:cNvSpPr/>
      </xdr:nvSpPr>
      <xdr:spPr>
        <a:xfrm>
          <a:off x="3746500" y="110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104322</xdr:rowOff>
    </xdr:from>
    <xdr:to>
      <xdr:col>15</xdr:col>
      <xdr:colOff>101600</xdr:colOff>
      <xdr:row>56</xdr:row>
      <xdr:rowOff>34472</xdr:rowOff>
    </xdr:to>
    <xdr:sp macro="" textlink="">
      <xdr:nvSpPr>
        <xdr:cNvPr id="164" name="楕円 163"/>
        <xdr:cNvSpPr/>
      </xdr:nvSpPr>
      <xdr:spPr>
        <a:xfrm>
          <a:off x="2857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155122</xdr:rowOff>
    </xdr:from>
    <xdr:to>
      <xdr:col>19</xdr:col>
      <xdr:colOff>177800</xdr:colOff>
      <xdr:row>64</xdr:row>
      <xdr:rowOff>80010</xdr:rowOff>
    </xdr:to>
    <xdr:cxnSp macro="">
      <xdr:nvCxnSpPr>
        <xdr:cNvPr id="165" name="直線コネクタ 164"/>
        <xdr:cNvCxnSpPr/>
      </xdr:nvCxnSpPr>
      <xdr:spPr>
        <a:xfrm>
          <a:off x="2908300" y="9584872"/>
          <a:ext cx="889000" cy="146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64</xdr:row>
      <xdr:rowOff>121937</xdr:rowOff>
    </xdr:from>
    <xdr:ext cx="340478" cy="259045"/>
    <xdr:sp macro="" textlink="">
      <xdr:nvSpPr>
        <xdr:cNvPr id="166" name="n_1mainValue【体育館・プール】&#10;有形固定資産減価償却率"/>
        <xdr:cNvSpPr txBox="1"/>
      </xdr:nvSpPr>
      <xdr:spPr>
        <a:xfrm>
          <a:off x="3614361" y="110947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50999</xdr:rowOff>
    </xdr:from>
    <xdr:ext cx="405111" cy="259045"/>
    <xdr:sp macro="" textlink="">
      <xdr:nvSpPr>
        <xdr:cNvPr id="167" name="n_2mainValue【体育館・プール】&#10;有形固定資産減価償却率"/>
        <xdr:cNvSpPr txBox="1"/>
      </xdr:nvSpPr>
      <xdr:spPr>
        <a:xfrm>
          <a:off x="2705744" y="930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1" name="直線コネクタ 190"/>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2"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3" name="直線コネクタ 192"/>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4"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5" name="直線コネクタ 194"/>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6"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7" name="フローチャート: 判断 196"/>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8" name="フローチャート: 判断 197"/>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9"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200" name="フローチャート: 判断 199"/>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1"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10160</xdr:rowOff>
    </xdr:from>
    <xdr:to>
      <xdr:col>50</xdr:col>
      <xdr:colOff>165100</xdr:colOff>
      <xdr:row>63</xdr:row>
      <xdr:rowOff>111760</xdr:rowOff>
    </xdr:to>
    <xdr:sp macro="" textlink="">
      <xdr:nvSpPr>
        <xdr:cNvPr id="207" name="楕円 206"/>
        <xdr:cNvSpPr/>
      </xdr:nvSpPr>
      <xdr:spPr>
        <a:xfrm>
          <a:off x="9588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74930</xdr:rowOff>
    </xdr:from>
    <xdr:to>
      <xdr:col>46</xdr:col>
      <xdr:colOff>38100</xdr:colOff>
      <xdr:row>64</xdr:row>
      <xdr:rowOff>5080</xdr:rowOff>
    </xdr:to>
    <xdr:sp macro="" textlink="">
      <xdr:nvSpPr>
        <xdr:cNvPr id="208" name="楕円 207"/>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60960</xdr:rowOff>
    </xdr:from>
    <xdr:to>
      <xdr:col>50</xdr:col>
      <xdr:colOff>114300</xdr:colOff>
      <xdr:row>63</xdr:row>
      <xdr:rowOff>125730</xdr:rowOff>
    </xdr:to>
    <xdr:cxnSp macro="">
      <xdr:nvCxnSpPr>
        <xdr:cNvPr id="209" name="直線コネクタ 208"/>
        <xdr:cNvCxnSpPr/>
      </xdr:nvCxnSpPr>
      <xdr:spPr>
        <a:xfrm flipV="1">
          <a:off x="8750300" y="108623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102887</xdr:rowOff>
    </xdr:from>
    <xdr:ext cx="469744" cy="259045"/>
    <xdr:sp macro="" textlink="">
      <xdr:nvSpPr>
        <xdr:cNvPr id="210" name="n_1mainValue【体育館・プール】&#10;一人当たり面積"/>
        <xdr:cNvSpPr txBox="1"/>
      </xdr:nvSpPr>
      <xdr:spPr>
        <a:xfrm>
          <a:off x="93917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11"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6" name="直線コネクタ 235"/>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7"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8" name="直線コネクタ 237"/>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9"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40" name="直線コネクタ 239"/>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1"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2" name="フローチャート: 判断 241"/>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3" name="フローチャート: 判断 242"/>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44"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5" name="フローチャート: 判断 24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91457</xdr:rowOff>
    </xdr:from>
    <xdr:ext cx="405111" cy="259045"/>
    <xdr:sp macro="" textlink="">
      <xdr:nvSpPr>
        <xdr:cNvPr id="246"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76836</xdr:rowOff>
    </xdr:from>
    <xdr:to>
      <xdr:col>20</xdr:col>
      <xdr:colOff>38100</xdr:colOff>
      <xdr:row>80</xdr:row>
      <xdr:rowOff>6986</xdr:rowOff>
    </xdr:to>
    <xdr:sp macro="" textlink="">
      <xdr:nvSpPr>
        <xdr:cNvPr id="252" name="楕円 251"/>
        <xdr:cNvSpPr/>
      </xdr:nvSpPr>
      <xdr:spPr>
        <a:xfrm>
          <a:off x="3746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111125</xdr:rowOff>
    </xdr:from>
    <xdr:to>
      <xdr:col>15</xdr:col>
      <xdr:colOff>101600</xdr:colOff>
      <xdr:row>80</xdr:row>
      <xdr:rowOff>41275</xdr:rowOff>
    </xdr:to>
    <xdr:sp macro="" textlink="">
      <xdr:nvSpPr>
        <xdr:cNvPr id="253" name="楕円 252"/>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127636</xdr:rowOff>
    </xdr:from>
    <xdr:to>
      <xdr:col>19</xdr:col>
      <xdr:colOff>177800</xdr:colOff>
      <xdr:row>79</xdr:row>
      <xdr:rowOff>161925</xdr:rowOff>
    </xdr:to>
    <xdr:cxnSp macro="">
      <xdr:nvCxnSpPr>
        <xdr:cNvPr id="254" name="直線コネクタ 253"/>
        <xdr:cNvCxnSpPr/>
      </xdr:nvCxnSpPr>
      <xdr:spPr>
        <a:xfrm flipV="1">
          <a:off x="2908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23513</xdr:rowOff>
    </xdr:from>
    <xdr:ext cx="405111" cy="259045"/>
    <xdr:sp macro="" textlink="">
      <xdr:nvSpPr>
        <xdr:cNvPr id="255" name="n_1mainValue【福祉施設】&#10;有形固定資産減価償却率"/>
        <xdr:cNvSpPr txBox="1"/>
      </xdr:nvSpPr>
      <xdr:spPr>
        <a:xfrm>
          <a:off x="3582044"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256"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8" name="直線コネクタ 277"/>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9"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80" name="直線コネクタ 279"/>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1"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2" name="直線コネクタ 281"/>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3"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4" name="フローチャート: 判断 283"/>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5" name="フローチャート: 判断 284"/>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6"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7" name="フローチャート: 判断 286"/>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8"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294" name="楕円 293"/>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74168</xdr:rowOff>
    </xdr:from>
    <xdr:to>
      <xdr:col>46</xdr:col>
      <xdr:colOff>38100</xdr:colOff>
      <xdr:row>85</xdr:row>
      <xdr:rowOff>4318</xdr:rowOff>
    </xdr:to>
    <xdr:sp macro="" textlink="">
      <xdr:nvSpPr>
        <xdr:cNvPr id="295" name="楕円 294"/>
        <xdr:cNvSpPr/>
      </xdr:nvSpPr>
      <xdr:spPr>
        <a:xfrm>
          <a:off x="8699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124968</xdr:rowOff>
    </xdr:to>
    <xdr:cxnSp macro="">
      <xdr:nvCxnSpPr>
        <xdr:cNvPr id="296" name="直線コネクタ 295"/>
        <xdr:cNvCxnSpPr/>
      </xdr:nvCxnSpPr>
      <xdr:spPr>
        <a:xfrm>
          <a:off x="8750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166895</xdr:rowOff>
    </xdr:from>
    <xdr:ext cx="469744" cy="259045"/>
    <xdr:sp macro="" textlink="">
      <xdr:nvSpPr>
        <xdr:cNvPr id="297" name="n_1mainValue【福祉施設】&#10;一人当たり面積"/>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166895</xdr:rowOff>
    </xdr:from>
    <xdr:ext cx="469744" cy="259045"/>
    <xdr:sp macro="" textlink="">
      <xdr:nvSpPr>
        <xdr:cNvPr id="298" name="n_2mainValue【福祉施設】&#10;一人当たり面積"/>
        <xdr:cNvSpPr txBox="1"/>
      </xdr:nvSpPr>
      <xdr:spPr>
        <a:xfrm>
          <a:off x="8515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4" name="直線コネクタ 323"/>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5"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6" name="直線コネクタ 325"/>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8" name="直線コネクタ 32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9"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30" name="フローチャート: 判断 329"/>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1" name="フローチャート: 判断 330"/>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32"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3" name="フローチャート: 判断 332"/>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67855</xdr:rowOff>
    </xdr:from>
    <xdr:to>
      <xdr:col>20</xdr:col>
      <xdr:colOff>38100</xdr:colOff>
      <xdr:row>103</xdr:row>
      <xdr:rowOff>169455</xdr:rowOff>
    </xdr:to>
    <xdr:sp macro="" textlink="">
      <xdr:nvSpPr>
        <xdr:cNvPr id="340" name="楕円 339"/>
        <xdr:cNvSpPr/>
      </xdr:nvSpPr>
      <xdr:spPr>
        <a:xfrm>
          <a:off x="3746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59689</xdr:rowOff>
    </xdr:from>
    <xdr:to>
      <xdr:col>15</xdr:col>
      <xdr:colOff>101600</xdr:colOff>
      <xdr:row>103</xdr:row>
      <xdr:rowOff>161289</xdr:rowOff>
    </xdr:to>
    <xdr:sp macro="" textlink="">
      <xdr:nvSpPr>
        <xdr:cNvPr id="341" name="楕円 340"/>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118655</xdr:rowOff>
    </xdr:to>
    <xdr:cxnSp macro="">
      <xdr:nvCxnSpPr>
        <xdr:cNvPr id="342" name="直線コネクタ 341"/>
        <xdr:cNvCxnSpPr/>
      </xdr:nvCxnSpPr>
      <xdr:spPr>
        <a:xfrm>
          <a:off x="2908300" y="17769839"/>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14532</xdr:rowOff>
    </xdr:from>
    <xdr:ext cx="405111" cy="259045"/>
    <xdr:sp macro="" textlink="">
      <xdr:nvSpPr>
        <xdr:cNvPr id="343" name="n_1mainValue【市民会館】&#10;有形固定資産減価償却率"/>
        <xdr:cNvSpPr txBox="1"/>
      </xdr:nvSpPr>
      <xdr:spPr>
        <a:xfrm>
          <a:off x="3582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344"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5" name="直線コネクタ 3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6" name="テキスト ボックス 35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7" name="直線コネクタ 3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8" name="テキスト ボックス 35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9" name="直線コネクタ 3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60" name="テキスト ボックス 35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1" name="直線コネクタ 3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2" name="テキスト ボックス 36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3" name="直線コネクタ 3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4" name="テキスト ボックス 36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5" name="直線コネクタ 3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6" name="テキスト ボックス 36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8" name="テキスト ボックス 3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70" name="直線コネクタ 36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2" name="直線コネクタ 37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4" name="直線コネクタ 37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6" name="フローチャート: 判断 37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7" name="フローチャート: 判断 37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378"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9" name="フローチャート: 判断 378"/>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150784</xdr:rowOff>
    </xdr:from>
    <xdr:ext cx="469744" cy="259045"/>
    <xdr:sp macro="" textlink="">
      <xdr:nvSpPr>
        <xdr:cNvPr id="380"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1" name="テキスト ボックス 38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2" name="テキスト ボックス 38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3" name="テキスト ボックス 38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4" name="テキスト ボックス 38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5" name="テキスト ボックス 38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4173</xdr:rowOff>
    </xdr:from>
    <xdr:to>
      <xdr:col>50</xdr:col>
      <xdr:colOff>165100</xdr:colOff>
      <xdr:row>103</xdr:row>
      <xdr:rowOff>105773</xdr:rowOff>
    </xdr:to>
    <xdr:sp macro="" textlink="">
      <xdr:nvSpPr>
        <xdr:cNvPr id="386" name="楕円 385"/>
        <xdr:cNvSpPr/>
      </xdr:nvSpPr>
      <xdr:spPr>
        <a:xfrm>
          <a:off x="9588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5806</xdr:rowOff>
    </xdr:from>
    <xdr:to>
      <xdr:col>46</xdr:col>
      <xdr:colOff>38100</xdr:colOff>
      <xdr:row>104</xdr:row>
      <xdr:rowOff>107406</xdr:rowOff>
    </xdr:to>
    <xdr:sp macro="" textlink="">
      <xdr:nvSpPr>
        <xdr:cNvPr id="387" name="楕円 386"/>
        <xdr:cNvSpPr/>
      </xdr:nvSpPr>
      <xdr:spPr>
        <a:xfrm>
          <a:off x="869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54973</xdr:rowOff>
    </xdr:from>
    <xdr:to>
      <xdr:col>50</xdr:col>
      <xdr:colOff>114300</xdr:colOff>
      <xdr:row>104</xdr:row>
      <xdr:rowOff>56606</xdr:rowOff>
    </xdr:to>
    <xdr:cxnSp macro="">
      <xdr:nvCxnSpPr>
        <xdr:cNvPr id="388" name="直線コネクタ 387"/>
        <xdr:cNvCxnSpPr/>
      </xdr:nvCxnSpPr>
      <xdr:spPr>
        <a:xfrm flipV="1">
          <a:off x="8750300" y="177143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122300</xdr:rowOff>
    </xdr:from>
    <xdr:ext cx="469744" cy="259045"/>
    <xdr:sp macro="" textlink="">
      <xdr:nvSpPr>
        <xdr:cNvPr id="389" name="n_1mainValue【市民会館】&#10;一人当たり面積"/>
        <xdr:cNvSpPr txBox="1"/>
      </xdr:nvSpPr>
      <xdr:spPr>
        <a:xfrm>
          <a:off x="93917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123933</xdr:rowOff>
    </xdr:from>
    <xdr:ext cx="469744" cy="259045"/>
    <xdr:sp macro="" textlink="">
      <xdr:nvSpPr>
        <xdr:cNvPr id="390" name="n_2mainValue【市民会館】&#10;一人当たり面積"/>
        <xdr:cNvSpPr txBox="1"/>
      </xdr:nvSpPr>
      <xdr:spPr>
        <a:xfrm>
          <a:off x="8515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2" name="テキスト ボックス 4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2" name="テキスト ボックス 4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4" name="テキスト ボックス 4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6" name="直線コネクタ 415"/>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7"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8" name="直線コネクタ 417"/>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1"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2" name="フローチャート: 判断 421"/>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3" name="フローチャート: 判断 422"/>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24"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5" name="フローチャート: 判断 424"/>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426"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432" name="楕円 431"/>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120106</xdr:rowOff>
    </xdr:from>
    <xdr:to>
      <xdr:col>76</xdr:col>
      <xdr:colOff>165100</xdr:colOff>
      <xdr:row>36</xdr:row>
      <xdr:rowOff>50256</xdr:rowOff>
    </xdr:to>
    <xdr:sp macro="" textlink="">
      <xdr:nvSpPr>
        <xdr:cNvPr id="433" name="楕円 432"/>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170906</xdr:rowOff>
    </xdr:from>
    <xdr:to>
      <xdr:col>81</xdr:col>
      <xdr:colOff>50800</xdr:colOff>
      <xdr:row>36</xdr:row>
      <xdr:rowOff>15784</xdr:rowOff>
    </xdr:to>
    <xdr:cxnSp macro="">
      <xdr:nvCxnSpPr>
        <xdr:cNvPr id="434" name="直線コネクタ 433"/>
        <xdr:cNvCxnSpPr/>
      </xdr:nvCxnSpPr>
      <xdr:spPr>
        <a:xfrm>
          <a:off x="14592300" y="61716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83111</xdr:rowOff>
    </xdr:from>
    <xdr:ext cx="405111" cy="259045"/>
    <xdr:sp macro="" textlink="">
      <xdr:nvSpPr>
        <xdr:cNvPr id="435" name="n_1mainValue【一般廃棄物処理施設】&#10;有形固定資産減価償却率"/>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436" name="n_2mainValue【一般廃棄物処理施設】&#10;有形固定資産減価償却率"/>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7" name="直線コネクタ 4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8" name="テキスト ボックス 44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9" name="直線コネクタ 4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50" name="テキスト ボックス 44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1" name="直線コネクタ 4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2" name="テキスト ボックス 45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3" name="直線コネクタ 4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4" name="テキスト ボックス 45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8" name="直線コネクタ 457"/>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9"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60" name="直線コネクタ 459"/>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1"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2" name="直線コネクタ 461"/>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3"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4" name="フローチャート: 判断 463"/>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5" name="フローチャート: 判断 464"/>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6"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7" name="フローチャート: 判断 466"/>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8"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140395</xdr:rowOff>
    </xdr:from>
    <xdr:to>
      <xdr:col>112</xdr:col>
      <xdr:colOff>38100</xdr:colOff>
      <xdr:row>41</xdr:row>
      <xdr:rowOff>70545</xdr:rowOff>
    </xdr:to>
    <xdr:sp macro="" textlink="">
      <xdr:nvSpPr>
        <xdr:cNvPr id="474" name="楕円 473"/>
        <xdr:cNvSpPr/>
      </xdr:nvSpPr>
      <xdr:spPr>
        <a:xfrm>
          <a:off x="21272500" y="69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25244</xdr:rowOff>
    </xdr:from>
    <xdr:to>
      <xdr:col>107</xdr:col>
      <xdr:colOff>101600</xdr:colOff>
      <xdr:row>41</xdr:row>
      <xdr:rowOff>126844</xdr:rowOff>
    </xdr:to>
    <xdr:sp macro="" textlink="">
      <xdr:nvSpPr>
        <xdr:cNvPr id="475" name="楕円 474"/>
        <xdr:cNvSpPr/>
      </xdr:nvSpPr>
      <xdr:spPr>
        <a:xfrm>
          <a:off x="20383500" y="70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19745</xdr:rowOff>
    </xdr:from>
    <xdr:to>
      <xdr:col>111</xdr:col>
      <xdr:colOff>177800</xdr:colOff>
      <xdr:row>41</xdr:row>
      <xdr:rowOff>76044</xdr:rowOff>
    </xdr:to>
    <xdr:cxnSp macro="">
      <xdr:nvCxnSpPr>
        <xdr:cNvPr id="476" name="直線コネクタ 475"/>
        <xdr:cNvCxnSpPr/>
      </xdr:nvCxnSpPr>
      <xdr:spPr>
        <a:xfrm flipV="1">
          <a:off x="20434300" y="7049195"/>
          <a:ext cx="889000" cy="5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61672</xdr:rowOff>
    </xdr:from>
    <xdr:ext cx="534377" cy="259045"/>
    <xdr:sp macro="" textlink="">
      <xdr:nvSpPr>
        <xdr:cNvPr id="477" name="n_1mainValue【一般廃棄物処理施設】&#10;一人当たり有形固定資産（償却資産）額"/>
        <xdr:cNvSpPr txBox="1"/>
      </xdr:nvSpPr>
      <xdr:spPr>
        <a:xfrm>
          <a:off x="21043411" y="709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117971</xdr:rowOff>
    </xdr:from>
    <xdr:ext cx="534377" cy="259045"/>
    <xdr:sp macro="" textlink="">
      <xdr:nvSpPr>
        <xdr:cNvPr id="478" name="n_2mainValue【一般廃棄物処理施設】&#10;一人当たり有形固定資産（償却資産）額"/>
        <xdr:cNvSpPr txBox="1"/>
      </xdr:nvSpPr>
      <xdr:spPr>
        <a:xfrm>
          <a:off x="20167111" y="71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4" name="直線コネクタ 503"/>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5"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6" name="直線コネクタ 505"/>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9"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0" name="フローチャート: 判断 509"/>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1" name="フローチャート: 判断 510"/>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12"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3" name="フローチャート: 判断 51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14"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68399</xdr:rowOff>
    </xdr:from>
    <xdr:to>
      <xdr:col>81</xdr:col>
      <xdr:colOff>101600</xdr:colOff>
      <xdr:row>56</xdr:row>
      <xdr:rowOff>169999</xdr:rowOff>
    </xdr:to>
    <xdr:sp macro="" textlink="">
      <xdr:nvSpPr>
        <xdr:cNvPr id="520" name="楕円 519"/>
        <xdr:cNvSpPr/>
      </xdr:nvSpPr>
      <xdr:spPr>
        <a:xfrm>
          <a:off x="15430500" y="966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114119</xdr:rowOff>
    </xdr:from>
    <xdr:to>
      <xdr:col>76</xdr:col>
      <xdr:colOff>165100</xdr:colOff>
      <xdr:row>57</xdr:row>
      <xdr:rowOff>44269</xdr:rowOff>
    </xdr:to>
    <xdr:sp macro="" textlink="">
      <xdr:nvSpPr>
        <xdr:cNvPr id="521" name="楕円 520"/>
        <xdr:cNvSpPr/>
      </xdr:nvSpPr>
      <xdr:spPr>
        <a:xfrm>
          <a:off x="14541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119199</xdr:rowOff>
    </xdr:from>
    <xdr:to>
      <xdr:col>81</xdr:col>
      <xdr:colOff>50800</xdr:colOff>
      <xdr:row>56</xdr:row>
      <xdr:rowOff>164919</xdr:rowOff>
    </xdr:to>
    <xdr:cxnSp macro="">
      <xdr:nvCxnSpPr>
        <xdr:cNvPr id="522" name="直線コネクタ 521"/>
        <xdr:cNvCxnSpPr/>
      </xdr:nvCxnSpPr>
      <xdr:spPr>
        <a:xfrm flipV="1">
          <a:off x="14592300" y="97203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15076</xdr:rowOff>
    </xdr:from>
    <xdr:ext cx="405111" cy="259045"/>
    <xdr:sp macro="" textlink="">
      <xdr:nvSpPr>
        <xdr:cNvPr id="523" name="n_1mainValue【保健センター・保健所】&#10;有形固定資産減価償却率"/>
        <xdr:cNvSpPr txBox="1"/>
      </xdr:nvSpPr>
      <xdr:spPr>
        <a:xfrm>
          <a:off x="15266044" y="944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60796</xdr:rowOff>
    </xdr:from>
    <xdr:ext cx="405111" cy="259045"/>
    <xdr:sp macro="" textlink="">
      <xdr:nvSpPr>
        <xdr:cNvPr id="524" name="n_2mainValue【保健センター・保健所】&#10;有形固定資産減価償却率"/>
        <xdr:cNvSpPr txBox="1"/>
      </xdr:nvSpPr>
      <xdr:spPr>
        <a:xfrm>
          <a:off x="14389744" y="949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8" name="直線コネクタ 54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50" name="直線コネクタ 54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2" name="直線コネクタ 55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3"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4" name="フローチャート: 判断 553"/>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5" name="フローチャート: 判断 554"/>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6"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7" name="フローチャート: 判断 556"/>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8"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152400</xdr:rowOff>
    </xdr:from>
    <xdr:to>
      <xdr:col>112</xdr:col>
      <xdr:colOff>38100</xdr:colOff>
      <xdr:row>63</xdr:row>
      <xdr:rowOff>82550</xdr:rowOff>
    </xdr:to>
    <xdr:sp macro="" textlink="">
      <xdr:nvSpPr>
        <xdr:cNvPr id="564" name="楕円 563"/>
        <xdr:cNvSpPr/>
      </xdr:nvSpPr>
      <xdr:spPr>
        <a:xfrm>
          <a:off x="21272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152400</xdr:rowOff>
    </xdr:from>
    <xdr:to>
      <xdr:col>107</xdr:col>
      <xdr:colOff>101600</xdr:colOff>
      <xdr:row>63</xdr:row>
      <xdr:rowOff>82550</xdr:rowOff>
    </xdr:to>
    <xdr:sp macro="" textlink="">
      <xdr:nvSpPr>
        <xdr:cNvPr id="565" name="楕円 564"/>
        <xdr:cNvSpPr/>
      </xdr:nvSpPr>
      <xdr:spPr>
        <a:xfrm>
          <a:off x="203835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31750</xdr:rowOff>
    </xdr:from>
    <xdr:to>
      <xdr:col>111</xdr:col>
      <xdr:colOff>177800</xdr:colOff>
      <xdr:row>63</xdr:row>
      <xdr:rowOff>31750</xdr:rowOff>
    </xdr:to>
    <xdr:cxnSp macro="">
      <xdr:nvCxnSpPr>
        <xdr:cNvPr id="566" name="直線コネクタ 565"/>
        <xdr:cNvCxnSpPr/>
      </xdr:nvCxnSpPr>
      <xdr:spPr>
        <a:xfrm>
          <a:off x="20434300" y="1083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73677</xdr:rowOff>
    </xdr:from>
    <xdr:ext cx="469744" cy="259045"/>
    <xdr:sp macro="" textlink="">
      <xdr:nvSpPr>
        <xdr:cNvPr id="567" name="n_1mainValue【保健センター・保健所】&#10;一人当たり面積"/>
        <xdr:cNvSpPr txBox="1"/>
      </xdr:nvSpPr>
      <xdr:spPr>
        <a:xfrm>
          <a:off x="210757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73677</xdr:rowOff>
    </xdr:from>
    <xdr:ext cx="469744" cy="259045"/>
    <xdr:sp macro="" textlink="">
      <xdr:nvSpPr>
        <xdr:cNvPr id="568" name="n_2mainValue【保健センター・保健所】&#10;一人当たり面積"/>
        <xdr:cNvSpPr txBox="1"/>
      </xdr:nvSpPr>
      <xdr:spPr>
        <a:xfrm>
          <a:off x="20199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9" name="テキスト ボックス 5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0" name="直線コネクタ 5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1" name="テキスト ボックス 5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2" name="直線コネクタ 5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3" name="テキスト ボックス 5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4" name="直線コネクタ 5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5" name="テキスト ボックス 5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6" name="直線コネクタ 5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7" name="テキスト ボックス 5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8" name="直線コネクタ 5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9" name="テキスト ボックス 5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3" name="直線コネクタ 592"/>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4"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5" name="直線コネクタ 594"/>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6"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7" name="直線コネクタ 596"/>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8"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9" name="フローチャート: 判断 598"/>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00" name="フローチャート: 判断 599"/>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1"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2" name="フローチャート: 判断 601"/>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603"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609" name="楕円 608"/>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10" name="楕円 609"/>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82</xdr:row>
      <xdr:rowOff>15239</xdr:rowOff>
    </xdr:to>
    <xdr:cxnSp macro="">
      <xdr:nvCxnSpPr>
        <xdr:cNvPr id="611" name="直線コネクタ 610"/>
        <xdr:cNvCxnSpPr/>
      </xdr:nvCxnSpPr>
      <xdr:spPr>
        <a:xfrm flipV="1">
          <a:off x="14592300" y="1389888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78757</xdr:rowOff>
    </xdr:from>
    <xdr:ext cx="405111" cy="259045"/>
    <xdr:sp macro="" textlink="">
      <xdr:nvSpPr>
        <xdr:cNvPr id="612" name="n_1mainValue【消防施設】&#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13" name="n_2main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4" name="正方形/長方形 6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5" name="正方形/長方形 6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6" name="正方形/長方形 6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7" name="正方形/長方形 6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8" name="正方形/長方形 6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9" name="正方形/長方形 6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0" name="正方形/長方形 6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1" name="正方形/長方形 6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2" name="テキスト ボックス 6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3" name="直線コネクタ 6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4" name="直線コネクタ 6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5" name="テキスト ボックス 6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6" name="直線コネクタ 6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7" name="テキスト ボックス 6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8" name="直線コネクタ 6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9" name="テキスト ボックス 6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0" name="直線コネクタ 6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1" name="テキスト ボックス 6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5" name="直線コネクタ 634"/>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7" name="直線コネクタ 63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8"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9" name="直線コネクタ 638"/>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40"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1" name="フローチャート: 判断 640"/>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2" name="フローチャート: 判断 641"/>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3"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4" name="フローチャート: 判断 643"/>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5"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151892</xdr:rowOff>
    </xdr:from>
    <xdr:to>
      <xdr:col>112</xdr:col>
      <xdr:colOff>38100</xdr:colOff>
      <xdr:row>85</xdr:row>
      <xdr:rowOff>82042</xdr:rowOff>
    </xdr:to>
    <xdr:sp macro="" textlink="">
      <xdr:nvSpPr>
        <xdr:cNvPr id="651" name="楕円 650"/>
        <xdr:cNvSpPr/>
      </xdr:nvSpPr>
      <xdr:spPr>
        <a:xfrm>
          <a:off x="21272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52" name="楕円 65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31242</xdr:rowOff>
    </xdr:to>
    <xdr:cxnSp macro="">
      <xdr:nvCxnSpPr>
        <xdr:cNvPr id="653" name="直線コネクタ 652"/>
        <xdr:cNvCxnSpPr/>
      </xdr:nvCxnSpPr>
      <xdr:spPr>
        <a:xfrm>
          <a:off x="20434300" y="1459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73169</xdr:rowOff>
    </xdr:from>
    <xdr:ext cx="469744" cy="259045"/>
    <xdr:sp macro="" textlink="">
      <xdr:nvSpPr>
        <xdr:cNvPr id="654" name="n_1mainValue【消防施設】&#10;一人当たり面積"/>
        <xdr:cNvSpPr txBox="1"/>
      </xdr:nvSpPr>
      <xdr:spPr>
        <a:xfrm>
          <a:off x="21075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55" name="n_2mainValue【消防施設】&#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6" name="直線コネクタ 6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7" name="テキスト ボックス 6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8" name="直線コネクタ 6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9" name="テキスト ボックス 6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0" name="直線コネクタ 6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1" name="テキスト ボックス 6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2" name="直線コネクタ 6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3" name="テキスト ボックス 6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4" name="直線コネクタ 6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5" name="テキスト ボックス 6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6" name="直線コネクタ 6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7" name="テキスト ボックス 6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8" name="直線コネクタ 6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9" name="テキスト ボックス 6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1" name="直線コネクタ 680"/>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2"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3" name="直線コネクタ 682"/>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5" name="直線コネクタ 68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6"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7" name="フローチャート: 判断 686"/>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8" name="フローチャート: 判断 687"/>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9"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90" name="フローチャート: 判断 68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1"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71120</xdr:rowOff>
    </xdr:from>
    <xdr:to>
      <xdr:col>81</xdr:col>
      <xdr:colOff>101600</xdr:colOff>
      <xdr:row>107</xdr:row>
      <xdr:rowOff>1270</xdr:rowOff>
    </xdr:to>
    <xdr:sp macro="" textlink="">
      <xdr:nvSpPr>
        <xdr:cNvPr id="697" name="楕円 696"/>
        <xdr:cNvSpPr/>
      </xdr:nvSpPr>
      <xdr:spPr>
        <a:xfrm>
          <a:off x="1543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113574</xdr:rowOff>
    </xdr:from>
    <xdr:to>
      <xdr:col>76</xdr:col>
      <xdr:colOff>165100</xdr:colOff>
      <xdr:row>107</xdr:row>
      <xdr:rowOff>43724</xdr:rowOff>
    </xdr:to>
    <xdr:sp macro="" textlink="">
      <xdr:nvSpPr>
        <xdr:cNvPr id="698" name="楕円 697"/>
        <xdr:cNvSpPr/>
      </xdr:nvSpPr>
      <xdr:spPr>
        <a:xfrm>
          <a:off x="14541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121920</xdr:rowOff>
    </xdr:from>
    <xdr:to>
      <xdr:col>81</xdr:col>
      <xdr:colOff>50800</xdr:colOff>
      <xdr:row>106</xdr:row>
      <xdr:rowOff>164374</xdr:rowOff>
    </xdr:to>
    <xdr:cxnSp macro="">
      <xdr:nvCxnSpPr>
        <xdr:cNvPr id="699" name="直線コネクタ 698"/>
        <xdr:cNvCxnSpPr/>
      </xdr:nvCxnSpPr>
      <xdr:spPr>
        <a:xfrm flipV="1">
          <a:off x="14592300" y="18295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163847</xdr:rowOff>
    </xdr:from>
    <xdr:ext cx="405111" cy="259045"/>
    <xdr:sp macro="" textlink="">
      <xdr:nvSpPr>
        <xdr:cNvPr id="700" name="n_1mainValue【庁舎】&#10;有形固定資産減価償却率"/>
        <xdr:cNvSpPr txBox="1"/>
      </xdr:nvSpPr>
      <xdr:spPr>
        <a:xfrm>
          <a:off x="15266044"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34851</xdr:rowOff>
    </xdr:from>
    <xdr:ext cx="405111" cy="259045"/>
    <xdr:sp macro="" textlink="">
      <xdr:nvSpPr>
        <xdr:cNvPr id="701" name="n_2mainValue【庁舎】&#10;有形固定資産減価償却率"/>
        <xdr:cNvSpPr txBox="1"/>
      </xdr:nvSpPr>
      <xdr:spPr>
        <a:xfrm>
          <a:off x="14389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8" name="直線コネクタ 727"/>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9"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30" name="直線コネクタ 729"/>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1"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2" name="直線コネクタ 731"/>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3"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4" name="フローチャート: 判断 733"/>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5" name="フローチャート: 判断 734"/>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736"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7" name="フローチャート: 判断 736"/>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738"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92348</xdr:rowOff>
    </xdr:from>
    <xdr:to>
      <xdr:col>112</xdr:col>
      <xdr:colOff>38100</xdr:colOff>
      <xdr:row>108</xdr:row>
      <xdr:rowOff>22498</xdr:rowOff>
    </xdr:to>
    <xdr:sp macro="" textlink="">
      <xdr:nvSpPr>
        <xdr:cNvPr id="744" name="楕円 743"/>
        <xdr:cNvSpPr/>
      </xdr:nvSpPr>
      <xdr:spPr>
        <a:xfrm>
          <a:off x="21272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92348</xdr:rowOff>
    </xdr:from>
    <xdr:to>
      <xdr:col>107</xdr:col>
      <xdr:colOff>101600</xdr:colOff>
      <xdr:row>108</xdr:row>
      <xdr:rowOff>22498</xdr:rowOff>
    </xdr:to>
    <xdr:sp macro="" textlink="">
      <xdr:nvSpPr>
        <xdr:cNvPr id="745" name="楕円 744"/>
        <xdr:cNvSpPr/>
      </xdr:nvSpPr>
      <xdr:spPr>
        <a:xfrm>
          <a:off x="20383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143148</xdr:rowOff>
    </xdr:from>
    <xdr:to>
      <xdr:col>111</xdr:col>
      <xdr:colOff>177800</xdr:colOff>
      <xdr:row>107</xdr:row>
      <xdr:rowOff>143148</xdr:rowOff>
    </xdr:to>
    <xdr:cxnSp macro="">
      <xdr:nvCxnSpPr>
        <xdr:cNvPr id="746" name="直線コネクタ 745"/>
        <xdr:cNvCxnSpPr/>
      </xdr:nvCxnSpPr>
      <xdr:spPr>
        <a:xfrm>
          <a:off x="20434300" y="18488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13625</xdr:rowOff>
    </xdr:from>
    <xdr:ext cx="469744" cy="259045"/>
    <xdr:sp macro="" textlink="">
      <xdr:nvSpPr>
        <xdr:cNvPr id="747" name="n_1mainValue【庁舎】&#10;一人当たり面積"/>
        <xdr:cNvSpPr txBox="1"/>
      </xdr:nvSpPr>
      <xdr:spPr>
        <a:xfrm>
          <a:off x="210757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13625</xdr:rowOff>
    </xdr:from>
    <xdr:ext cx="469744" cy="259045"/>
    <xdr:sp macro="" textlink="">
      <xdr:nvSpPr>
        <xdr:cNvPr id="748" name="n_2mainValue【庁舎】&#10;一人当たり面積"/>
        <xdr:cNvSpPr txBox="1"/>
      </xdr:nvSpPr>
      <xdr:spPr>
        <a:xfrm>
          <a:off x="20199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年度決算においては、新体育館の整備が完了し旧体育館を解体したため、体育館の減価償却率が類似団体平均を大きく下回った。また、庁舎についても、平成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年度に新庁舎を整備しているため類似団体平均を大きく下回っている。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一方で、福祉施設、保健センターは建設年次の古い施設が多いことから、有形固定資産減価償却率はいずれも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％を超えており、類似団体平均を大きく上回った。</a:t>
          </a:r>
        </a:p>
        <a:p>
          <a:r>
            <a:rPr kumimoji="1" lang="ja-JP" altLang="en-US" sz="1300">
              <a:latin typeface="ＭＳ Ｐゴシック" panose="020B0600070205080204" pitchFamily="50" charset="-128"/>
              <a:ea typeface="ＭＳ Ｐゴシック" panose="020B0600070205080204" pitchFamily="50" charset="-128"/>
            </a:rPr>
            <a:t>　市民会館は、一人当たり面積が類似団体平均を上回った。これらの施設は建設時から社会情勢等の変化によりニーズが低下し、稼働率も低下しているため、現状の利用状況からコスト等の効率化を目指し、機能の集約化や用途の変更、統廃合などを検討し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年度決算においては、国の照会時点で固定資産台帳等の更新中であったため未算定である。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年度にかけてほぼ横ばいの数値ではあるが、</a:t>
          </a:r>
          <a:r>
            <a:rPr kumimoji="1" lang="en-US" altLang="ja-JP" sz="1300">
              <a:latin typeface="ＭＳ Ｐゴシック" panose="020B0600070205080204" pitchFamily="50" charset="-128"/>
              <a:ea typeface="ＭＳ Ｐゴシック" panose="020B0600070205080204" pitchFamily="50" charset="-128"/>
            </a:rPr>
            <a:t>0.90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と微増している。類似団体平均と比較すると高い水準にあるが、県内平均と比較すると下回る結果となった。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微増した主な要因として、企業収益の増などによる法人税割が大きく増加したことが挙げられる。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今後も、少子高齢化が進むことでより一層需要が高まるという課題に対し、企業誘致や市への定住促進や観光の基幹産業化などを進め、税収増加等の財政基盤強化に努める。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127000</xdr:rowOff>
    </xdr:to>
    <xdr:cxnSp macro="">
      <xdr:nvCxnSpPr>
        <xdr:cNvPr id="75" name="直線コネクタ 74"/>
        <xdr:cNvCxnSpPr/>
      </xdr:nvCxnSpPr>
      <xdr:spPr>
        <a:xfrm flipV="1">
          <a:off x="2336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増加した主な要因としては、地方税収等の増加を、公債費や扶助費等の経常経費の増加が上回ったことが挙げられる。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年度に引き続き羽黒中央公園整備事業に係る元利償還金が増加したほか、扶助費では障害者自立支援給付費等に係る一般財源分が増加した。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今後も、大規模事業に伴い公債費が増加していくことが見込まれるため、新規の市債発行額の抑制に努める。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138684</xdr:rowOff>
    </xdr:from>
    <xdr:to>
      <xdr:col>23</xdr:col>
      <xdr:colOff>133350</xdr:colOff>
      <xdr:row>62</xdr:row>
      <xdr:rowOff>83058</xdr:rowOff>
    </xdr:to>
    <xdr:cxnSp macro="">
      <xdr:nvCxnSpPr>
        <xdr:cNvPr id="130" name="直線コネクタ 129"/>
        <xdr:cNvCxnSpPr/>
      </xdr:nvCxnSpPr>
      <xdr:spPr>
        <a:xfrm>
          <a:off x="4114800" y="1059713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61</xdr:row>
      <xdr:rowOff>138684</xdr:rowOff>
    </xdr:to>
    <xdr:cxnSp macro="">
      <xdr:nvCxnSpPr>
        <xdr:cNvPr id="133" name="直線コネクタ 132"/>
        <xdr:cNvCxnSpPr/>
      </xdr:nvCxnSpPr>
      <xdr:spPr>
        <a:xfrm>
          <a:off x="3225800" y="105295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62</xdr:row>
      <xdr:rowOff>49276</xdr:rowOff>
    </xdr:to>
    <xdr:cxnSp macro="">
      <xdr:nvCxnSpPr>
        <xdr:cNvPr id="136" name="直線コネクタ 135"/>
        <xdr:cNvCxnSpPr/>
      </xdr:nvCxnSpPr>
      <xdr:spPr>
        <a:xfrm flipV="1">
          <a:off x="2336800" y="1052957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162814</xdr:rowOff>
    </xdr:from>
    <xdr:to>
      <xdr:col>11</xdr:col>
      <xdr:colOff>31750</xdr:colOff>
      <xdr:row>62</xdr:row>
      <xdr:rowOff>49276</xdr:rowOff>
    </xdr:to>
    <xdr:cxnSp macro="">
      <xdr:nvCxnSpPr>
        <xdr:cNvPr id="139" name="直線コネクタ 138"/>
        <xdr:cNvCxnSpPr/>
      </xdr:nvCxnSpPr>
      <xdr:spPr>
        <a:xfrm>
          <a:off x="1447800" y="1062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49" name="楕円 148"/>
        <xdr:cNvSpPr/>
      </xdr:nvSpPr>
      <xdr:spPr>
        <a:xfrm>
          <a:off x="49022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4335</xdr:rowOff>
    </xdr:from>
    <xdr:ext cx="762000" cy="259045"/>
    <xdr:sp macro="" textlink="">
      <xdr:nvSpPr>
        <xdr:cNvPr id="150" name="財政構造の弾力性該当値テキスト"/>
        <xdr:cNvSpPr txBox="1"/>
      </xdr:nvSpPr>
      <xdr:spPr>
        <a:xfrm>
          <a:off x="5041900" y="10634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87884</xdr:rowOff>
    </xdr:from>
    <xdr:to>
      <xdr:col>19</xdr:col>
      <xdr:colOff>184150</xdr:colOff>
      <xdr:row>62</xdr:row>
      <xdr:rowOff>18034</xdr:rowOff>
    </xdr:to>
    <xdr:sp macro="" textlink="">
      <xdr:nvSpPr>
        <xdr:cNvPr id="151" name="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52" name="テキスト ボックス 151"/>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106697</xdr:rowOff>
    </xdr:from>
    <xdr:ext cx="762000" cy="259045"/>
    <xdr:sp macro="" textlink="">
      <xdr:nvSpPr>
        <xdr:cNvPr id="154" name="テキスト ボックス 153"/>
        <xdr:cNvSpPr txBox="1"/>
      </xdr:nvSpPr>
      <xdr:spPr>
        <a:xfrm>
          <a:off x="2844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5" name="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6" name="テキスト ボックス 155"/>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112014</xdr:rowOff>
    </xdr:from>
    <xdr:to>
      <xdr:col>7</xdr:col>
      <xdr:colOff>31750</xdr:colOff>
      <xdr:row>62</xdr:row>
      <xdr:rowOff>42164</xdr:rowOff>
    </xdr:to>
    <xdr:sp macro="" textlink="">
      <xdr:nvSpPr>
        <xdr:cNvPr id="157" name="楕円 156"/>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26941</xdr:rowOff>
    </xdr:from>
    <xdr:ext cx="762000" cy="259045"/>
    <xdr:sp macro="" textlink="">
      <xdr:nvSpPr>
        <xdr:cNvPr id="158" name="テキスト ボックス 157"/>
        <xdr:cNvSpPr txBox="1"/>
      </xdr:nvSpPr>
      <xdr:spPr>
        <a:xfrm>
          <a:off x="1066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406</a:t>
          </a:r>
          <a:r>
            <a:rPr kumimoji="1" lang="ja-JP" altLang="en-US" sz="1300">
              <a:latin typeface="ＭＳ Ｐゴシック" panose="020B0600070205080204" pitchFamily="50" charset="-128"/>
              <a:ea typeface="ＭＳ Ｐゴシック" panose="020B0600070205080204" pitchFamily="50" charset="-128"/>
            </a:rPr>
            <a:t>円増加したが、類似団体・県内平均を下回った。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増加した主な要因は、消防自動車（はしご車）の修繕の実施等により維持補修費が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今後も人件費・物件費については事務事業の検証・見直しを行うなど、健全な財政運営に努める。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152709</xdr:rowOff>
    </xdr:from>
    <xdr:to>
      <xdr:col>23</xdr:col>
      <xdr:colOff>133350</xdr:colOff>
      <xdr:row>80</xdr:row>
      <xdr:rowOff>154343</xdr:rowOff>
    </xdr:to>
    <xdr:cxnSp macro="">
      <xdr:nvCxnSpPr>
        <xdr:cNvPr id="193" name="直線コネクタ 192"/>
        <xdr:cNvCxnSpPr/>
      </xdr:nvCxnSpPr>
      <xdr:spPr>
        <a:xfrm>
          <a:off x="4114800" y="1386870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139119</xdr:rowOff>
    </xdr:from>
    <xdr:ext cx="762000" cy="259045"/>
    <xdr:sp macro="" textlink="">
      <xdr:nvSpPr>
        <xdr:cNvPr id="194" name="人件費・物件費等の状況平均値テキスト"/>
        <xdr:cNvSpPr txBox="1"/>
      </xdr:nvSpPr>
      <xdr:spPr>
        <a:xfrm>
          <a:off x="5041900" y="138551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152709</xdr:rowOff>
    </xdr:from>
    <xdr:to>
      <xdr:col>19</xdr:col>
      <xdr:colOff>133350</xdr:colOff>
      <xdr:row>80</xdr:row>
      <xdr:rowOff>155682</xdr:rowOff>
    </xdr:to>
    <xdr:cxnSp macro="">
      <xdr:nvCxnSpPr>
        <xdr:cNvPr id="196" name="直線コネクタ 195"/>
        <xdr:cNvCxnSpPr/>
      </xdr:nvCxnSpPr>
      <xdr:spPr>
        <a:xfrm flipV="1">
          <a:off x="3225800" y="13868709"/>
          <a:ext cx="889000" cy="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153397</xdr:rowOff>
    </xdr:from>
    <xdr:to>
      <xdr:col>15</xdr:col>
      <xdr:colOff>82550</xdr:colOff>
      <xdr:row>80</xdr:row>
      <xdr:rowOff>155682</xdr:rowOff>
    </xdr:to>
    <xdr:cxnSp macro="">
      <xdr:nvCxnSpPr>
        <xdr:cNvPr id="199" name="直線コネクタ 198"/>
        <xdr:cNvCxnSpPr/>
      </xdr:nvCxnSpPr>
      <xdr:spPr>
        <a:xfrm>
          <a:off x="2336800" y="1386939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144504</xdr:rowOff>
    </xdr:from>
    <xdr:to>
      <xdr:col>11</xdr:col>
      <xdr:colOff>31750</xdr:colOff>
      <xdr:row>80</xdr:row>
      <xdr:rowOff>153397</xdr:rowOff>
    </xdr:to>
    <xdr:cxnSp macro="">
      <xdr:nvCxnSpPr>
        <xdr:cNvPr id="202" name="直線コネクタ 201"/>
        <xdr:cNvCxnSpPr/>
      </xdr:nvCxnSpPr>
      <xdr:spPr>
        <a:xfrm>
          <a:off x="1447800" y="13860504"/>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103543</xdr:rowOff>
    </xdr:from>
    <xdr:to>
      <xdr:col>23</xdr:col>
      <xdr:colOff>184150</xdr:colOff>
      <xdr:row>81</xdr:row>
      <xdr:rowOff>33693</xdr:rowOff>
    </xdr:to>
    <xdr:sp macro="" textlink="">
      <xdr:nvSpPr>
        <xdr:cNvPr id="212" name="楕円 211"/>
        <xdr:cNvSpPr/>
      </xdr:nvSpPr>
      <xdr:spPr>
        <a:xfrm>
          <a:off x="4902200" y="138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24820</xdr:rowOff>
    </xdr:from>
    <xdr:ext cx="762000" cy="259045"/>
    <xdr:sp macro="" textlink="">
      <xdr:nvSpPr>
        <xdr:cNvPr id="213" name="人件費・物件費等の状況該当値テキスト"/>
        <xdr:cNvSpPr txBox="1"/>
      </xdr:nvSpPr>
      <xdr:spPr>
        <a:xfrm>
          <a:off x="5041900" y="137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101909</xdr:rowOff>
    </xdr:from>
    <xdr:to>
      <xdr:col>19</xdr:col>
      <xdr:colOff>184150</xdr:colOff>
      <xdr:row>81</xdr:row>
      <xdr:rowOff>32059</xdr:rowOff>
    </xdr:to>
    <xdr:sp macro="" textlink="">
      <xdr:nvSpPr>
        <xdr:cNvPr id="214" name="楕円 213"/>
        <xdr:cNvSpPr/>
      </xdr:nvSpPr>
      <xdr:spPr>
        <a:xfrm>
          <a:off x="4064000" y="1381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42236</xdr:rowOff>
    </xdr:from>
    <xdr:ext cx="736600" cy="259045"/>
    <xdr:sp macro="" textlink="">
      <xdr:nvSpPr>
        <xdr:cNvPr id="215" name="テキスト ボックス 214"/>
        <xdr:cNvSpPr txBox="1"/>
      </xdr:nvSpPr>
      <xdr:spPr>
        <a:xfrm>
          <a:off x="3733800" y="13586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104882</xdr:rowOff>
    </xdr:from>
    <xdr:to>
      <xdr:col>15</xdr:col>
      <xdr:colOff>133350</xdr:colOff>
      <xdr:row>81</xdr:row>
      <xdr:rowOff>35032</xdr:rowOff>
    </xdr:to>
    <xdr:sp macro="" textlink="">
      <xdr:nvSpPr>
        <xdr:cNvPr id="216" name="楕円 215"/>
        <xdr:cNvSpPr/>
      </xdr:nvSpPr>
      <xdr:spPr>
        <a:xfrm>
          <a:off x="3175000" y="13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45209</xdr:rowOff>
    </xdr:from>
    <xdr:ext cx="762000" cy="259045"/>
    <xdr:sp macro="" textlink="">
      <xdr:nvSpPr>
        <xdr:cNvPr id="217" name="テキスト ボックス 216"/>
        <xdr:cNvSpPr txBox="1"/>
      </xdr:nvSpPr>
      <xdr:spPr>
        <a:xfrm>
          <a:off x="2844800" y="135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102597</xdr:rowOff>
    </xdr:from>
    <xdr:to>
      <xdr:col>11</xdr:col>
      <xdr:colOff>82550</xdr:colOff>
      <xdr:row>81</xdr:row>
      <xdr:rowOff>32747</xdr:rowOff>
    </xdr:to>
    <xdr:sp macro="" textlink="">
      <xdr:nvSpPr>
        <xdr:cNvPr id="218" name="楕円 217"/>
        <xdr:cNvSpPr/>
      </xdr:nvSpPr>
      <xdr:spPr>
        <a:xfrm>
          <a:off x="2286000" y="138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42924</xdr:rowOff>
    </xdr:from>
    <xdr:ext cx="762000" cy="259045"/>
    <xdr:sp macro="" textlink="">
      <xdr:nvSpPr>
        <xdr:cNvPr id="219" name="テキスト ボックス 218"/>
        <xdr:cNvSpPr txBox="1"/>
      </xdr:nvSpPr>
      <xdr:spPr>
        <a:xfrm>
          <a:off x="1955800" y="1358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93704</xdr:rowOff>
    </xdr:from>
    <xdr:to>
      <xdr:col>7</xdr:col>
      <xdr:colOff>31750</xdr:colOff>
      <xdr:row>81</xdr:row>
      <xdr:rowOff>23854</xdr:rowOff>
    </xdr:to>
    <xdr:sp macro="" textlink="">
      <xdr:nvSpPr>
        <xdr:cNvPr id="220" name="楕円 219"/>
        <xdr:cNvSpPr/>
      </xdr:nvSpPr>
      <xdr:spPr>
        <a:xfrm>
          <a:off x="1397000" y="138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34031</xdr:rowOff>
    </xdr:from>
    <xdr:ext cx="762000" cy="259045"/>
    <xdr:sp macro="" textlink="">
      <xdr:nvSpPr>
        <xdr:cNvPr id="221" name="テキスト ボックス 220"/>
        <xdr:cNvSpPr txBox="1"/>
      </xdr:nvSpPr>
      <xdr:spPr>
        <a:xfrm>
          <a:off x="1066800" y="1357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類似団体を上回る原因として、職員の平均年齢が</a:t>
          </a:r>
          <a:r>
            <a:rPr kumimoji="1" lang="en-US" altLang="ja-JP" sz="1300">
              <a:latin typeface="ＭＳ Ｐゴシック" panose="020B0600070205080204" pitchFamily="50" charset="-128"/>
              <a:ea typeface="ＭＳ Ｐゴシック" panose="020B0600070205080204" pitchFamily="50" charset="-128"/>
            </a:rPr>
            <a:t>39.8</a:t>
          </a:r>
          <a:r>
            <a:rPr kumimoji="1" lang="ja-JP" altLang="en-US" sz="1300">
              <a:latin typeface="ＭＳ Ｐゴシック" panose="020B0600070205080204" pitchFamily="50" charset="-128"/>
              <a:ea typeface="ＭＳ Ｐゴシック" panose="020B0600070205080204" pitchFamily="50" charset="-128"/>
            </a:rPr>
            <a:t>歳と県内でも若い水準にあり（類似団体平均</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歳）、そのため昇格する年齢が相対的に若くなることや国家公務員と比較して、管理職へ昇格する割合が高いことなどが理由として挙げられる。</a:t>
          </a:r>
        </a:p>
        <a:p>
          <a:r>
            <a:rPr kumimoji="1" lang="ja-JP" altLang="en-US" sz="1300">
              <a:latin typeface="ＭＳ Ｐゴシック" panose="020B0600070205080204" pitchFamily="50" charset="-128"/>
              <a:ea typeface="ＭＳ Ｐゴシック" panose="020B0600070205080204" pitchFamily="50" charset="-128"/>
            </a:rPr>
            <a:t>　全国的にみても高い水準にあるため、民間企業の平均給与の状況を踏まえ、給与の適正化に努めるとともに、機構改革等により管理職のポストを削減し、指数を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まで低下させることを目標とする。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89959</xdr:rowOff>
    </xdr:from>
    <xdr:to>
      <xdr:col>81</xdr:col>
      <xdr:colOff>44450</xdr:colOff>
      <xdr:row>89</xdr:row>
      <xdr:rowOff>89959</xdr:rowOff>
    </xdr:to>
    <xdr:cxnSp macro="">
      <xdr:nvCxnSpPr>
        <xdr:cNvPr id="255" name="直線コネクタ 254"/>
        <xdr:cNvCxnSpPr/>
      </xdr:nvCxnSpPr>
      <xdr:spPr>
        <a:xfrm>
          <a:off x="16179800" y="153490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89959</xdr:rowOff>
    </xdr:from>
    <xdr:to>
      <xdr:col>77</xdr:col>
      <xdr:colOff>44450</xdr:colOff>
      <xdr:row>89</xdr:row>
      <xdr:rowOff>89959</xdr:rowOff>
    </xdr:to>
    <xdr:cxnSp macro="">
      <xdr:nvCxnSpPr>
        <xdr:cNvPr id="258" name="直線コネクタ 257"/>
        <xdr:cNvCxnSpPr/>
      </xdr:nvCxnSpPr>
      <xdr:spPr>
        <a:xfrm>
          <a:off x="15290800" y="1534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89959</xdr:rowOff>
    </xdr:from>
    <xdr:to>
      <xdr:col>72</xdr:col>
      <xdr:colOff>203200</xdr:colOff>
      <xdr:row>89</xdr:row>
      <xdr:rowOff>110066</xdr:rowOff>
    </xdr:to>
    <xdr:cxnSp macro="">
      <xdr:nvCxnSpPr>
        <xdr:cNvPr id="261" name="直線コネクタ 260"/>
        <xdr:cNvCxnSpPr/>
      </xdr:nvCxnSpPr>
      <xdr:spPr>
        <a:xfrm flipV="1">
          <a:off x="14401800" y="153490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110066</xdr:rowOff>
    </xdr:from>
    <xdr:to>
      <xdr:col>68</xdr:col>
      <xdr:colOff>152400</xdr:colOff>
      <xdr:row>89</xdr:row>
      <xdr:rowOff>110066</xdr:rowOff>
    </xdr:to>
    <xdr:cxnSp macro="">
      <xdr:nvCxnSpPr>
        <xdr:cNvPr id="264" name="直線コネクタ 263"/>
        <xdr:cNvCxnSpPr/>
      </xdr:nvCxnSpPr>
      <xdr:spPr>
        <a:xfrm>
          <a:off x="13512800" y="15369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39159</xdr:rowOff>
    </xdr:from>
    <xdr:to>
      <xdr:col>81</xdr:col>
      <xdr:colOff>95250</xdr:colOff>
      <xdr:row>89</xdr:row>
      <xdr:rowOff>140759</xdr:rowOff>
    </xdr:to>
    <xdr:sp macro="" textlink="">
      <xdr:nvSpPr>
        <xdr:cNvPr id="274" name="楕円 273"/>
        <xdr:cNvSpPr/>
      </xdr:nvSpPr>
      <xdr:spPr>
        <a:xfrm>
          <a:off x="169672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106486</xdr:rowOff>
    </xdr:from>
    <xdr:ext cx="762000" cy="259045"/>
    <xdr:sp macro="" textlink="">
      <xdr:nvSpPr>
        <xdr:cNvPr id="275" name="給与水準   （国との比較）該当値テキスト"/>
        <xdr:cNvSpPr txBox="1"/>
      </xdr:nvSpPr>
      <xdr:spPr>
        <a:xfrm>
          <a:off x="17106900" y="151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39159</xdr:rowOff>
    </xdr:from>
    <xdr:to>
      <xdr:col>77</xdr:col>
      <xdr:colOff>95250</xdr:colOff>
      <xdr:row>89</xdr:row>
      <xdr:rowOff>140759</xdr:rowOff>
    </xdr:to>
    <xdr:sp macro="" textlink="">
      <xdr:nvSpPr>
        <xdr:cNvPr id="276" name="楕円 275"/>
        <xdr:cNvSpPr/>
      </xdr:nvSpPr>
      <xdr:spPr>
        <a:xfrm>
          <a:off x="16129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125536</xdr:rowOff>
    </xdr:from>
    <xdr:ext cx="736600" cy="259045"/>
    <xdr:sp macro="" textlink="">
      <xdr:nvSpPr>
        <xdr:cNvPr id="277" name="テキスト ボックス 276"/>
        <xdr:cNvSpPr txBox="1"/>
      </xdr:nvSpPr>
      <xdr:spPr>
        <a:xfrm>
          <a:off x="15798800" y="15384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39159</xdr:rowOff>
    </xdr:from>
    <xdr:to>
      <xdr:col>73</xdr:col>
      <xdr:colOff>44450</xdr:colOff>
      <xdr:row>89</xdr:row>
      <xdr:rowOff>140759</xdr:rowOff>
    </xdr:to>
    <xdr:sp macro="" textlink="">
      <xdr:nvSpPr>
        <xdr:cNvPr id="278" name="楕円 277"/>
        <xdr:cNvSpPr/>
      </xdr:nvSpPr>
      <xdr:spPr>
        <a:xfrm>
          <a:off x="15240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125536</xdr:rowOff>
    </xdr:from>
    <xdr:ext cx="762000" cy="259045"/>
    <xdr:sp macro="" textlink="">
      <xdr:nvSpPr>
        <xdr:cNvPr id="279" name="テキスト ボックス 278"/>
        <xdr:cNvSpPr txBox="1"/>
      </xdr:nvSpPr>
      <xdr:spPr>
        <a:xfrm>
          <a:off x="14909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0" name="楕円 279"/>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1" name="テキスト ボックス 280"/>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59266</xdr:rowOff>
    </xdr:from>
    <xdr:to>
      <xdr:col>64</xdr:col>
      <xdr:colOff>152400</xdr:colOff>
      <xdr:row>89</xdr:row>
      <xdr:rowOff>160866</xdr:rowOff>
    </xdr:to>
    <xdr:sp macro="" textlink="">
      <xdr:nvSpPr>
        <xdr:cNvPr id="282" name="楕円 281"/>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145643</xdr:rowOff>
    </xdr:from>
    <xdr:ext cx="762000" cy="259045"/>
    <xdr:sp macro="" textlink="">
      <xdr:nvSpPr>
        <xdr:cNvPr id="283" name="テキスト ボックス 28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従来から業務の外部委託や機構改革による部課の統廃合等を進め、組織・人員のスリム化を図ってきた。しかしながら、景気動向による民間採用の好調を受け、近年は十分な新規職員の採用ができず、適正な職員配置が困難な職場も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年度当初の職員数は前年比で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人増の</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人であったが、平成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年度当初は</a:t>
          </a:r>
          <a:r>
            <a:rPr kumimoji="1" lang="en-US" altLang="ja-JP" sz="1300">
              <a:latin typeface="ＭＳ Ｐゴシック" panose="020B0600070205080204" pitchFamily="50" charset="-128"/>
              <a:ea typeface="ＭＳ Ｐゴシック" panose="020B0600070205080204" pitchFamily="50" charset="-128"/>
            </a:rPr>
            <a:t>540</a:t>
          </a:r>
          <a:r>
            <a:rPr kumimoji="1" lang="ja-JP" altLang="en-US" sz="1300">
              <a:latin typeface="ＭＳ Ｐゴシック" panose="020B0600070205080204" pitchFamily="50" charset="-128"/>
              <a:ea typeface="ＭＳ Ｐゴシック" panose="020B0600070205080204" pitchFamily="50" charset="-128"/>
            </a:rPr>
            <a:t>人となる見込み。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このことから、今後は事務職、保育職、消防職とも採用者数を増やし、当面平成</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）年度当初で</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人の体制を目指す。</a:t>
          </a:r>
          <a:br>
            <a:rPr kumimoji="1" lang="ja-JP" altLang="en-US"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75142</xdr:rowOff>
    </xdr:from>
    <xdr:to>
      <xdr:col>81</xdr:col>
      <xdr:colOff>44450</xdr:colOff>
      <xdr:row>61</xdr:row>
      <xdr:rowOff>77153</xdr:rowOff>
    </xdr:to>
    <xdr:cxnSp macro="">
      <xdr:nvCxnSpPr>
        <xdr:cNvPr id="318" name="直線コネクタ 317"/>
        <xdr:cNvCxnSpPr/>
      </xdr:nvCxnSpPr>
      <xdr:spPr>
        <a:xfrm>
          <a:off x="16179800" y="105335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75142</xdr:rowOff>
    </xdr:to>
    <xdr:cxnSp macro="">
      <xdr:nvCxnSpPr>
        <xdr:cNvPr id="321" name="直線コネクタ 320"/>
        <xdr:cNvCxnSpPr/>
      </xdr:nvCxnSpPr>
      <xdr:spPr>
        <a:xfrm>
          <a:off x="15290800" y="10511472"/>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53022</xdr:rowOff>
    </xdr:to>
    <xdr:cxnSp macro="">
      <xdr:nvCxnSpPr>
        <xdr:cNvPr id="324" name="直線コネクタ 323"/>
        <xdr:cNvCxnSpPr/>
      </xdr:nvCxnSpPr>
      <xdr:spPr>
        <a:xfrm>
          <a:off x="14401800" y="10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53022</xdr:rowOff>
    </xdr:from>
    <xdr:to>
      <xdr:col>68</xdr:col>
      <xdr:colOff>152400</xdr:colOff>
      <xdr:row>61</xdr:row>
      <xdr:rowOff>67098</xdr:rowOff>
    </xdr:to>
    <xdr:cxnSp macro="">
      <xdr:nvCxnSpPr>
        <xdr:cNvPr id="327" name="直線コネクタ 326"/>
        <xdr:cNvCxnSpPr/>
      </xdr:nvCxnSpPr>
      <xdr:spPr>
        <a:xfrm flipV="1">
          <a:off x="13512800" y="1051147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7" name="楕円 336"/>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42880</xdr:rowOff>
    </xdr:from>
    <xdr:ext cx="762000" cy="259045"/>
    <xdr:sp macro="" textlink="">
      <xdr:nvSpPr>
        <xdr:cNvPr id="338" name="定員管理の状況該当値テキスト"/>
        <xdr:cNvSpPr txBox="1"/>
      </xdr:nvSpPr>
      <xdr:spPr>
        <a:xfrm>
          <a:off x="17106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24342</xdr:rowOff>
    </xdr:from>
    <xdr:to>
      <xdr:col>77</xdr:col>
      <xdr:colOff>95250</xdr:colOff>
      <xdr:row>61</xdr:row>
      <xdr:rowOff>125942</xdr:rowOff>
    </xdr:to>
    <xdr:sp macro="" textlink="">
      <xdr:nvSpPr>
        <xdr:cNvPr id="339" name="楕円 338"/>
        <xdr:cNvSpPr/>
      </xdr:nvSpPr>
      <xdr:spPr>
        <a:xfrm>
          <a:off x="16129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136119</xdr:rowOff>
    </xdr:from>
    <xdr:ext cx="736600" cy="259045"/>
    <xdr:sp macro="" textlink="">
      <xdr:nvSpPr>
        <xdr:cNvPr id="340" name="テキスト ボックス 339"/>
        <xdr:cNvSpPr txBox="1"/>
      </xdr:nvSpPr>
      <xdr:spPr>
        <a:xfrm>
          <a:off x="15798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1" name="楕円 340"/>
        <xdr:cNvSpPr/>
      </xdr:nvSpPr>
      <xdr:spPr>
        <a:xfrm>
          <a:off x="15240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2" name="テキスト ボックス 341"/>
        <xdr:cNvSpPr txBox="1"/>
      </xdr:nvSpPr>
      <xdr:spPr>
        <a:xfrm>
          <a:off x="14909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2222</xdr:rowOff>
    </xdr:from>
    <xdr:to>
      <xdr:col>68</xdr:col>
      <xdr:colOff>203200</xdr:colOff>
      <xdr:row>61</xdr:row>
      <xdr:rowOff>103822</xdr:rowOff>
    </xdr:to>
    <xdr:sp macro="" textlink="">
      <xdr:nvSpPr>
        <xdr:cNvPr id="343" name="楕円 342"/>
        <xdr:cNvSpPr/>
      </xdr:nvSpPr>
      <xdr:spPr>
        <a:xfrm>
          <a:off x="14351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113999</xdr:rowOff>
    </xdr:from>
    <xdr:ext cx="762000" cy="259045"/>
    <xdr:sp macro="" textlink="">
      <xdr:nvSpPr>
        <xdr:cNvPr id="344" name="テキスト ボックス 343"/>
        <xdr:cNvSpPr txBox="1"/>
      </xdr:nvSpPr>
      <xdr:spPr>
        <a:xfrm>
          <a:off x="14020800" y="10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16298</xdr:rowOff>
    </xdr:from>
    <xdr:to>
      <xdr:col>64</xdr:col>
      <xdr:colOff>152400</xdr:colOff>
      <xdr:row>61</xdr:row>
      <xdr:rowOff>117898</xdr:rowOff>
    </xdr:to>
    <xdr:sp macro="" textlink="">
      <xdr:nvSpPr>
        <xdr:cNvPr id="345" name="楕円 344"/>
        <xdr:cNvSpPr/>
      </xdr:nvSpPr>
      <xdr:spPr>
        <a:xfrm>
          <a:off x="13462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128075</xdr:rowOff>
    </xdr:from>
    <xdr:ext cx="762000" cy="259045"/>
    <xdr:sp macro="" textlink="">
      <xdr:nvSpPr>
        <xdr:cNvPr id="346" name="テキスト ボックス 345"/>
        <xdr:cNvSpPr txBox="1"/>
      </xdr:nvSpPr>
      <xdr:spPr>
        <a:xfrm>
          <a:off x="13131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年度平均）から平成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年度平均）にかけて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主な要因としては、近年実施した羽黒中央公園整備事業に係る市債の償還額が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大型事業に係る市債の償還が開始することから公債費が増加し、実質公債費比率も増加することが予想される。そのため、市債の新規発行額の抑制を引き続き実施することで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64044</xdr:rowOff>
    </xdr:from>
    <xdr:to>
      <xdr:col>81</xdr:col>
      <xdr:colOff>44450</xdr:colOff>
      <xdr:row>39</xdr:row>
      <xdr:rowOff>105410</xdr:rowOff>
    </xdr:to>
    <xdr:cxnSp macro="">
      <xdr:nvCxnSpPr>
        <xdr:cNvPr id="381" name="直線コネクタ 380"/>
        <xdr:cNvCxnSpPr/>
      </xdr:nvCxnSpPr>
      <xdr:spPr>
        <a:xfrm>
          <a:off x="16179800" y="67505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70938</xdr:rowOff>
    </xdr:to>
    <xdr:cxnSp macro="">
      <xdr:nvCxnSpPr>
        <xdr:cNvPr id="384" name="直線コネクタ 383"/>
        <xdr:cNvCxnSpPr/>
      </xdr:nvCxnSpPr>
      <xdr:spPr>
        <a:xfrm flipV="1">
          <a:off x="15290800" y="675059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105410</xdr:rowOff>
    </xdr:to>
    <xdr:cxnSp macro="">
      <xdr:nvCxnSpPr>
        <xdr:cNvPr id="387" name="直線コネクタ 386"/>
        <xdr:cNvCxnSpPr/>
      </xdr:nvCxnSpPr>
      <xdr:spPr>
        <a:xfrm flipV="1">
          <a:off x="14401800" y="675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146776</xdr:rowOff>
    </xdr:to>
    <xdr:cxnSp macro="">
      <xdr:nvCxnSpPr>
        <xdr:cNvPr id="390" name="直線コネクタ 389"/>
        <xdr:cNvCxnSpPr/>
      </xdr:nvCxnSpPr>
      <xdr:spPr>
        <a:xfrm flipV="1">
          <a:off x="13512800" y="67919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0" name="楕円 399"/>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1"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2" name="楕円 401"/>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3" name="テキスト ボックス 402"/>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08" name="楕円 407"/>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09" name="テキスト ボックス 408"/>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近年は類似団体・県内平均を下回っており、平成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主な要因としては、分母となる充当可能財源のうち、決算剰余金の積立て等により国民健康保険事業基金を始め充当可能基金残高が約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千万円増加したことが挙げられる。また、分子となる地方債残高では地方債の新規発行額の抑制により</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億円減少し、将来負担額が減少した。今後も後世への負担を少しでも軽減できるよう、新規事業実施について精査を行い、財政の健全化を図る。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46778</xdr:rowOff>
    </xdr:from>
    <xdr:to>
      <xdr:col>81</xdr:col>
      <xdr:colOff>44450</xdr:colOff>
      <xdr:row>14</xdr:row>
      <xdr:rowOff>169037</xdr:rowOff>
    </xdr:to>
    <xdr:cxnSp macro="">
      <xdr:nvCxnSpPr>
        <xdr:cNvPr id="443" name="直線コネクタ 442"/>
        <xdr:cNvCxnSpPr/>
      </xdr:nvCxnSpPr>
      <xdr:spPr>
        <a:xfrm flipV="1">
          <a:off x="16179800" y="2447078"/>
          <a:ext cx="838200" cy="1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33782</xdr:rowOff>
    </xdr:to>
    <xdr:cxnSp macro="">
      <xdr:nvCxnSpPr>
        <xdr:cNvPr id="446" name="直線コネクタ 445"/>
        <xdr:cNvCxnSpPr/>
      </xdr:nvCxnSpPr>
      <xdr:spPr>
        <a:xfrm flipV="1">
          <a:off x="15290800" y="256933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149733</xdr:rowOff>
    </xdr:from>
    <xdr:to>
      <xdr:col>72</xdr:col>
      <xdr:colOff>203200</xdr:colOff>
      <xdr:row>15</xdr:row>
      <xdr:rowOff>33782</xdr:rowOff>
    </xdr:to>
    <xdr:cxnSp macro="">
      <xdr:nvCxnSpPr>
        <xdr:cNvPr id="449" name="直線コネクタ 448"/>
        <xdr:cNvCxnSpPr/>
      </xdr:nvCxnSpPr>
      <xdr:spPr>
        <a:xfrm>
          <a:off x="14401800" y="255003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149733</xdr:rowOff>
    </xdr:from>
    <xdr:to>
      <xdr:col>68</xdr:col>
      <xdr:colOff>152400</xdr:colOff>
      <xdr:row>15</xdr:row>
      <xdr:rowOff>65151</xdr:rowOff>
    </xdr:to>
    <xdr:cxnSp macro="">
      <xdr:nvCxnSpPr>
        <xdr:cNvPr id="452" name="直線コネクタ 451"/>
        <xdr:cNvCxnSpPr/>
      </xdr:nvCxnSpPr>
      <xdr:spPr>
        <a:xfrm flipV="1">
          <a:off x="13512800" y="255003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4" name="テキスト ボックス 453"/>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6" name="テキスト ボックス 455"/>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167428</xdr:rowOff>
    </xdr:from>
    <xdr:to>
      <xdr:col>81</xdr:col>
      <xdr:colOff>95250</xdr:colOff>
      <xdr:row>14</xdr:row>
      <xdr:rowOff>97578</xdr:rowOff>
    </xdr:to>
    <xdr:sp macro="" textlink="">
      <xdr:nvSpPr>
        <xdr:cNvPr id="462" name="楕円 461"/>
        <xdr:cNvSpPr/>
      </xdr:nvSpPr>
      <xdr:spPr>
        <a:xfrm>
          <a:off x="169672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88705</xdr:rowOff>
    </xdr:from>
    <xdr:ext cx="762000" cy="259045"/>
    <xdr:sp macro="" textlink="">
      <xdr:nvSpPr>
        <xdr:cNvPr id="463" name="将来負担の状況該当値テキスト"/>
        <xdr:cNvSpPr txBox="1"/>
      </xdr:nvSpPr>
      <xdr:spPr>
        <a:xfrm>
          <a:off x="17106900" y="23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118237</xdr:rowOff>
    </xdr:from>
    <xdr:to>
      <xdr:col>77</xdr:col>
      <xdr:colOff>95250</xdr:colOff>
      <xdr:row>15</xdr:row>
      <xdr:rowOff>48387</xdr:rowOff>
    </xdr:to>
    <xdr:sp macro="" textlink="">
      <xdr:nvSpPr>
        <xdr:cNvPr id="464" name="楕円 463"/>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58564</xdr:rowOff>
    </xdr:from>
    <xdr:ext cx="736600" cy="259045"/>
    <xdr:sp macro="" textlink="">
      <xdr:nvSpPr>
        <xdr:cNvPr id="465" name="テキスト ボックス 464"/>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66" name="楕円 465"/>
        <xdr:cNvSpPr/>
      </xdr:nvSpPr>
      <xdr:spPr>
        <a:xfrm>
          <a:off x="15240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67" name="テキスト ボックス 466"/>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98933</xdr:rowOff>
    </xdr:from>
    <xdr:to>
      <xdr:col>68</xdr:col>
      <xdr:colOff>203200</xdr:colOff>
      <xdr:row>15</xdr:row>
      <xdr:rowOff>29083</xdr:rowOff>
    </xdr:to>
    <xdr:sp macro="" textlink="">
      <xdr:nvSpPr>
        <xdr:cNvPr id="468" name="楕円 467"/>
        <xdr:cNvSpPr/>
      </xdr:nvSpPr>
      <xdr:spPr>
        <a:xfrm>
          <a:off x="14351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39260</xdr:rowOff>
    </xdr:from>
    <xdr:ext cx="762000" cy="259045"/>
    <xdr:sp macro="" textlink="">
      <xdr:nvSpPr>
        <xdr:cNvPr id="469" name="テキスト ボックス 468"/>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70" name="楕円 469"/>
        <xdr:cNvSpPr/>
      </xdr:nvSpPr>
      <xdr:spPr>
        <a:xfrm>
          <a:off x="13462000" y="25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71" name="テキスト ボックス 47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ポイントの微増となり、類似団体を上回ったが、県内平均を下回っている。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増加となった主な要因としては、退職者数や職員数が増加したこと、また人事院勧告による職員給等の改定により増加したことが挙げられる。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31750</xdr:rowOff>
    </xdr:to>
    <xdr:cxnSp macro="">
      <xdr:nvCxnSpPr>
        <xdr:cNvPr id="66" name="直線コネクタ 65"/>
        <xdr:cNvCxnSpPr/>
      </xdr:nvCxnSpPr>
      <xdr:spPr>
        <a:xfrm>
          <a:off x="3987800" y="635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8890</xdr:rowOff>
    </xdr:to>
    <xdr:cxnSp macro="">
      <xdr:nvCxnSpPr>
        <xdr:cNvPr id="69" name="直線コネクタ 68"/>
        <xdr:cNvCxnSpPr/>
      </xdr:nvCxnSpPr>
      <xdr:spPr>
        <a:xfrm>
          <a:off x="3098800" y="6352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37</xdr:row>
      <xdr:rowOff>130810</xdr:rowOff>
    </xdr:to>
    <xdr:cxnSp macro="">
      <xdr:nvCxnSpPr>
        <xdr:cNvPr id="72" name="直線コネクタ 71"/>
        <xdr:cNvCxnSpPr/>
      </xdr:nvCxnSpPr>
      <xdr:spPr>
        <a:xfrm flipV="1">
          <a:off x="2209800" y="6352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130810</xdr:rowOff>
    </xdr:to>
    <xdr:cxnSp macro="">
      <xdr:nvCxnSpPr>
        <xdr:cNvPr id="75" name="直線コネクタ 74"/>
        <xdr:cNvCxnSpPr/>
      </xdr:nvCxnSpPr>
      <xdr:spPr>
        <a:xfrm>
          <a:off x="1320800" y="6360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90" name="テキスト ボックス 89"/>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物件費については数値はほぼ横ばいではあるが、類似団体・県内平均と比較すると高い水準にある。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市の独自事業として実施している少人数学級やチームティーチング等の非常勤講師に係る賃金のほか、市単独で行っている都市美化センターの運転管理、また単独校方式による給食調理業務委託の実施等が挙げられる。今後も引き続き事業の検証・見直しを行い、コスト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100874</xdr:rowOff>
    </xdr:from>
    <xdr:to>
      <xdr:col>82</xdr:col>
      <xdr:colOff>107950</xdr:colOff>
      <xdr:row>18</xdr:row>
      <xdr:rowOff>113937</xdr:rowOff>
    </xdr:to>
    <xdr:cxnSp macro="">
      <xdr:nvCxnSpPr>
        <xdr:cNvPr id="129" name="直線コネクタ 128"/>
        <xdr:cNvCxnSpPr/>
      </xdr:nvCxnSpPr>
      <xdr:spPr>
        <a:xfrm>
          <a:off x="15671800" y="31869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100874</xdr:rowOff>
    </xdr:from>
    <xdr:to>
      <xdr:col>78</xdr:col>
      <xdr:colOff>69850</xdr:colOff>
      <xdr:row>18</xdr:row>
      <xdr:rowOff>127000</xdr:rowOff>
    </xdr:to>
    <xdr:cxnSp macro="">
      <xdr:nvCxnSpPr>
        <xdr:cNvPr id="132" name="直線コネクタ 131"/>
        <xdr:cNvCxnSpPr/>
      </xdr:nvCxnSpPr>
      <xdr:spPr>
        <a:xfrm flipV="1">
          <a:off x="14782800" y="3186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1270</xdr:rowOff>
    </xdr:to>
    <xdr:cxnSp macro="">
      <xdr:nvCxnSpPr>
        <xdr:cNvPr id="135" name="直線コネクタ 134"/>
        <xdr:cNvCxnSpPr/>
      </xdr:nvCxnSpPr>
      <xdr:spPr>
        <a:xfrm flipV="1">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7801</xdr:rowOff>
    </xdr:to>
    <xdr:cxnSp macro="">
      <xdr:nvCxnSpPr>
        <xdr:cNvPr id="138" name="直線コネクタ 137"/>
        <xdr:cNvCxnSpPr/>
      </xdr:nvCxnSpPr>
      <xdr:spPr>
        <a:xfrm flipV="1">
          <a:off x="13004800" y="32588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63137</xdr:rowOff>
    </xdr:from>
    <xdr:to>
      <xdr:col>82</xdr:col>
      <xdr:colOff>158750</xdr:colOff>
      <xdr:row>18</xdr:row>
      <xdr:rowOff>164737</xdr:rowOff>
    </xdr:to>
    <xdr:sp macro="" textlink="">
      <xdr:nvSpPr>
        <xdr:cNvPr id="148" name="楕円 147"/>
        <xdr:cNvSpPr/>
      </xdr:nvSpPr>
      <xdr:spPr>
        <a:xfrm>
          <a:off x="16459200" y="314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35214</xdr:rowOff>
    </xdr:from>
    <xdr:ext cx="762000" cy="259045"/>
    <xdr:sp macro="" textlink="">
      <xdr:nvSpPr>
        <xdr:cNvPr id="149" name="物件費該当値テキスト"/>
        <xdr:cNvSpPr txBox="1"/>
      </xdr:nvSpPr>
      <xdr:spPr>
        <a:xfrm>
          <a:off x="16598900" y="312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50074</xdr:rowOff>
    </xdr:from>
    <xdr:to>
      <xdr:col>78</xdr:col>
      <xdr:colOff>120650</xdr:colOff>
      <xdr:row>18</xdr:row>
      <xdr:rowOff>151674</xdr:rowOff>
    </xdr:to>
    <xdr:sp macro="" textlink="">
      <xdr:nvSpPr>
        <xdr:cNvPr id="150" name="楕円 149"/>
        <xdr:cNvSpPr/>
      </xdr:nvSpPr>
      <xdr:spPr>
        <a:xfrm>
          <a:off x="15621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136451</xdr:rowOff>
    </xdr:from>
    <xdr:ext cx="736600" cy="259045"/>
    <xdr:sp macro="" textlink="">
      <xdr:nvSpPr>
        <xdr:cNvPr id="151" name="テキスト ボックス 150"/>
        <xdr:cNvSpPr txBox="1"/>
      </xdr:nvSpPr>
      <xdr:spPr>
        <a:xfrm>
          <a:off x="15290800" y="3222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4" name="楕円 153"/>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5" name="テキスト ボックス 154"/>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128451</xdr:rowOff>
    </xdr:from>
    <xdr:to>
      <xdr:col>65</xdr:col>
      <xdr:colOff>53975</xdr:colOff>
      <xdr:row>19</xdr:row>
      <xdr:rowOff>58601</xdr:rowOff>
    </xdr:to>
    <xdr:sp macro="" textlink="">
      <xdr:nvSpPr>
        <xdr:cNvPr id="156" name="楕円 155"/>
        <xdr:cNvSpPr/>
      </xdr:nvSpPr>
      <xdr:spPr>
        <a:xfrm>
          <a:off x="129540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43378</xdr:rowOff>
    </xdr:from>
    <xdr:ext cx="762000" cy="259045"/>
    <xdr:sp macro="" textlink="">
      <xdr:nvSpPr>
        <xdr:cNvPr id="157" name="テキスト ボックス 156"/>
        <xdr:cNvSpPr txBox="1"/>
      </xdr:nvSpPr>
      <xdr:spPr>
        <a:xfrm>
          <a:off x="12623800" y="33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県内平均を下回ったものの、微増となり平成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年度に引き続き類似団体平均より高い水準にある。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子ども医療助成の拡大など市独自の福祉医療助成等の福祉医療助成の費用が大きいことが挙げられる。また、近年は障害者自立支援事業費が大きくなってきており、それに伴い一般財源分も増加してき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56</xdr:row>
      <xdr:rowOff>149860</xdr:rowOff>
    </xdr:to>
    <xdr:cxnSp macro="">
      <xdr:nvCxnSpPr>
        <xdr:cNvPr id="188" name="直線コネクタ 187"/>
        <xdr:cNvCxnSpPr/>
      </xdr:nvCxnSpPr>
      <xdr:spPr>
        <a:xfrm>
          <a:off x="3987800" y="9723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85852</xdr:rowOff>
    </xdr:from>
    <xdr:to>
      <xdr:col>19</xdr:col>
      <xdr:colOff>187325</xdr:colOff>
      <xdr:row>56</xdr:row>
      <xdr:rowOff>122428</xdr:rowOff>
    </xdr:to>
    <xdr:cxnSp macro="">
      <xdr:nvCxnSpPr>
        <xdr:cNvPr id="191" name="直線コネクタ 190"/>
        <xdr:cNvCxnSpPr/>
      </xdr:nvCxnSpPr>
      <xdr:spPr>
        <a:xfrm>
          <a:off x="3098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85852</xdr:rowOff>
    </xdr:from>
    <xdr:to>
      <xdr:col>15</xdr:col>
      <xdr:colOff>98425</xdr:colOff>
      <xdr:row>56</xdr:row>
      <xdr:rowOff>122428</xdr:rowOff>
    </xdr:to>
    <xdr:cxnSp macro="">
      <xdr:nvCxnSpPr>
        <xdr:cNvPr id="194" name="直線コネクタ 193"/>
        <xdr:cNvCxnSpPr/>
      </xdr:nvCxnSpPr>
      <xdr:spPr>
        <a:xfrm flipV="1">
          <a:off x="2209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159004</xdr:rowOff>
    </xdr:to>
    <xdr:cxnSp macro="">
      <xdr:nvCxnSpPr>
        <xdr:cNvPr id="197" name="直線コネクタ 196"/>
        <xdr:cNvCxnSpPr/>
      </xdr:nvCxnSpPr>
      <xdr:spPr>
        <a:xfrm flipV="1">
          <a:off x="1320800" y="9723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7" name="楕円 206"/>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08"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71628</xdr:rowOff>
    </xdr:from>
    <xdr:to>
      <xdr:col>20</xdr:col>
      <xdr:colOff>38100</xdr:colOff>
      <xdr:row>57</xdr:row>
      <xdr:rowOff>1778</xdr:rowOff>
    </xdr:to>
    <xdr:sp macro="" textlink="">
      <xdr:nvSpPr>
        <xdr:cNvPr id="209" name="楕円 208"/>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158005</xdr:rowOff>
    </xdr:from>
    <xdr:ext cx="736600" cy="259045"/>
    <xdr:sp macro="" textlink="">
      <xdr:nvSpPr>
        <xdr:cNvPr id="210" name="テキスト ボックス 209"/>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35052</xdr:rowOff>
    </xdr:from>
    <xdr:to>
      <xdr:col>15</xdr:col>
      <xdr:colOff>149225</xdr:colOff>
      <xdr:row>56</xdr:row>
      <xdr:rowOff>136652</xdr:rowOff>
    </xdr:to>
    <xdr:sp macro="" textlink="">
      <xdr:nvSpPr>
        <xdr:cNvPr id="211" name="楕円 210"/>
        <xdr:cNvSpPr/>
      </xdr:nvSpPr>
      <xdr:spPr>
        <a:xfrm>
          <a:off x="3048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121429</xdr:rowOff>
    </xdr:from>
    <xdr:ext cx="762000" cy="259045"/>
    <xdr:sp macro="" textlink="">
      <xdr:nvSpPr>
        <xdr:cNvPr id="212" name="テキスト ボックス 211"/>
        <xdr:cNvSpPr txBox="1"/>
      </xdr:nvSpPr>
      <xdr:spPr>
        <a:xfrm>
          <a:off x="2717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3" name="楕円 212"/>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4" name="テキスト ボックス 213"/>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108204</xdr:rowOff>
    </xdr:from>
    <xdr:to>
      <xdr:col>6</xdr:col>
      <xdr:colOff>171450</xdr:colOff>
      <xdr:row>57</xdr:row>
      <xdr:rowOff>38354</xdr:rowOff>
    </xdr:to>
    <xdr:sp macro="" textlink="">
      <xdr:nvSpPr>
        <xdr:cNvPr id="215" name="楕円 214"/>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23131</xdr:rowOff>
    </xdr:from>
    <xdr:ext cx="762000" cy="259045"/>
    <xdr:sp macro="" textlink="">
      <xdr:nvSpPr>
        <xdr:cNvPr id="216" name="テキスト ボックス 215"/>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年度以降数値はほぼ横ばいとなっているが類似団体・県内平均を上回っている。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主な要因としては、介護保険事業特別会計の経常的な繰出金の増加により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億円増加したほか、消防自動車（はしご車）の修繕の実施等により維持補修費が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億円の増加したことが挙げられる。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今後も経費の削減など一般会計の負担額の削減に努める。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146050</xdr:rowOff>
    </xdr:to>
    <xdr:cxnSp macro="">
      <xdr:nvCxnSpPr>
        <xdr:cNvPr id="249" name="直線コネクタ 248"/>
        <xdr:cNvCxnSpPr/>
      </xdr:nvCxnSpPr>
      <xdr:spPr>
        <a:xfrm>
          <a:off x="15671800" y="990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130810</xdr:rowOff>
    </xdr:to>
    <xdr:cxnSp macro="">
      <xdr:nvCxnSpPr>
        <xdr:cNvPr id="252" name="直線コネクタ 251"/>
        <xdr:cNvCxnSpPr/>
      </xdr:nvCxnSpPr>
      <xdr:spPr>
        <a:xfrm>
          <a:off x="14782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130810</xdr:rowOff>
    </xdr:to>
    <xdr:cxnSp macro="">
      <xdr:nvCxnSpPr>
        <xdr:cNvPr id="255" name="直線コネクタ 254"/>
        <xdr:cNvCxnSpPr/>
      </xdr:nvCxnSpPr>
      <xdr:spPr>
        <a:xfrm>
          <a:off x="13893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107950</xdr:rowOff>
    </xdr:to>
    <xdr:cxnSp macro="">
      <xdr:nvCxnSpPr>
        <xdr:cNvPr id="258" name="直線コネクタ 257"/>
        <xdr:cNvCxnSpPr/>
      </xdr:nvCxnSpPr>
      <xdr:spPr>
        <a:xfrm>
          <a:off x="13004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68" name="楕円 267"/>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69"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6" name="楕円 275"/>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77" name="テキスト ボックス 276"/>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年度まではほぼ横ばいであったが、平成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年度以降微増しており平成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増加した主な要因は、ふるさと納税の申込件数増加に伴い、記念品に係る報償費が大きく増加したことが挙げられる。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今後、近隣市町で構成する尾張北部環境組合において、広域ごみ処理施設の整備を進めていく。そのため必要な経費を負担金として拠出することから、補助費等は増加する見込みである。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24130</xdr:rowOff>
    </xdr:to>
    <xdr:cxnSp macro="">
      <xdr:nvCxnSpPr>
        <xdr:cNvPr id="305" name="直線コネクタ 304"/>
        <xdr:cNvCxnSpPr/>
      </xdr:nvCxnSpPr>
      <xdr:spPr>
        <a:xfrm>
          <a:off x="15671800" y="61734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155575</xdr:rowOff>
    </xdr:from>
    <xdr:to>
      <xdr:col>78</xdr:col>
      <xdr:colOff>69850</xdr:colOff>
      <xdr:row>36</xdr:row>
      <xdr:rowOff>1270</xdr:rowOff>
    </xdr:to>
    <xdr:cxnSp macro="">
      <xdr:nvCxnSpPr>
        <xdr:cNvPr id="308" name="直線コネクタ 307"/>
        <xdr:cNvCxnSpPr/>
      </xdr:nvCxnSpPr>
      <xdr:spPr>
        <a:xfrm>
          <a:off x="14782800" y="61563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155575</xdr:rowOff>
    </xdr:from>
    <xdr:to>
      <xdr:col>73</xdr:col>
      <xdr:colOff>180975</xdr:colOff>
      <xdr:row>35</xdr:row>
      <xdr:rowOff>161290</xdr:rowOff>
    </xdr:to>
    <xdr:cxnSp macro="">
      <xdr:nvCxnSpPr>
        <xdr:cNvPr id="311" name="直線コネクタ 310"/>
        <xdr:cNvCxnSpPr/>
      </xdr:nvCxnSpPr>
      <xdr:spPr>
        <a:xfrm flipV="1">
          <a:off x="13893800" y="61563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35</xdr:row>
      <xdr:rowOff>161290</xdr:rowOff>
    </xdr:to>
    <xdr:cxnSp macro="">
      <xdr:nvCxnSpPr>
        <xdr:cNvPr id="314" name="直線コネクタ 313"/>
        <xdr:cNvCxnSpPr/>
      </xdr:nvCxnSpPr>
      <xdr:spPr>
        <a:xfrm>
          <a:off x="13004800" y="61448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144780</xdr:rowOff>
    </xdr:from>
    <xdr:to>
      <xdr:col>82</xdr:col>
      <xdr:colOff>158750</xdr:colOff>
      <xdr:row>36</xdr:row>
      <xdr:rowOff>74930</xdr:rowOff>
    </xdr:to>
    <xdr:sp macro="" textlink="">
      <xdr:nvSpPr>
        <xdr:cNvPr id="324" name="楕円 323"/>
        <xdr:cNvSpPr/>
      </xdr:nvSpPr>
      <xdr:spPr>
        <a:xfrm>
          <a:off x="164592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161307</xdr:rowOff>
    </xdr:from>
    <xdr:ext cx="762000" cy="259045"/>
    <xdr:sp macro="" textlink="">
      <xdr:nvSpPr>
        <xdr:cNvPr id="325" name="補助費等該当値テキスト"/>
        <xdr:cNvSpPr txBox="1"/>
      </xdr:nvSpPr>
      <xdr:spPr>
        <a:xfrm>
          <a:off x="16598900" y="59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121920</xdr:rowOff>
    </xdr:from>
    <xdr:to>
      <xdr:col>78</xdr:col>
      <xdr:colOff>120650</xdr:colOff>
      <xdr:row>36</xdr:row>
      <xdr:rowOff>52070</xdr:rowOff>
    </xdr:to>
    <xdr:sp macro="" textlink="">
      <xdr:nvSpPr>
        <xdr:cNvPr id="326" name="楕円 325"/>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27" name="テキスト ボックス 326"/>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104775</xdr:rowOff>
    </xdr:from>
    <xdr:to>
      <xdr:col>74</xdr:col>
      <xdr:colOff>31750</xdr:colOff>
      <xdr:row>36</xdr:row>
      <xdr:rowOff>34925</xdr:rowOff>
    </xdr:to>
    <xdr:sp macro="" textlink="">
      <xdr:nvSpPr>
        <xdr:cNvPr id="328" name="楕円 327"/>
        <xdr:cNvSpPr/>
      </xdr:nvSpPr>
      <xdr:spPr>
        <a:xfrm>
          <a:off x="14732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45102</xdr:rowOff>
    </xdr:from>
    <xdr:ext cx="762000" cy="259045"/>
    <xdr:sp macro="" textlink="">
      <xdr:nvSpPr>
        <xdr:cNvPr id="329" name="テキスト ボックス 328"/>
        <xdr:cNvSpPr txBox="1"/>
      </xdr:nvSpPr>
      <xdr:spPr>
        <a:xfrm>
          <a:off x="14401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110490</xdr:rowOff>
    </xdr:from>
    <xdr:to>
      <xdr:col>69</xdr:col>
      <xdr:colOff>142875</xdr:colOff>
      <xdr:row>36</xdr:row>
      <xdr:rowOff>40640</xdr:rowOff>
    </xdr:to>
    <xdr:sp macro="" textlink="">
      <xdr:nvSpPr>
        <xdr:cNvPr id="330" name="楕円 329"/>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50817</xdr:rowOff>
    </xdr:from>
    <xdr:ext cx="762000" cy="259045"/>
    <xdr:sp macro="" textlink="">
      <xdr:nvSpPr>
        <xdr:cNvPr id="331" name="テキスト ボックス 330"/>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2" name="楕円 331"/>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33672</xdr:rowOff>
    </xdr:from>
    <xdr:ext cx="762000" cy="259045"/>
    <xdr:sp macro="" textlink="">
      <xdr:nvSpPr>
        <xdr:cNvPr id="333" name="テキスト ボックス 332"/>
        <xdr:cNvSpPr txBox="1"/>
      </xdr:nvSpPr>
      <xdr:spPr>
        <a:xfrm>
          <a:off x="12623800" y="586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ポイント増加し、県内平均を上回っているが、類似団体平均を下回った。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増加した主な要因としては、近年実施した大型事業に係る市債の償還開始により元利償還金が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億円増加したことが挙げられる。今後は</a:t>
          </a:r>
          <a:r>
            <a:rPr kumimoji="1" lang="en-US" altLang="ja-JP" sz="1300">
              <a:latin typeface="ＭＳ Ｐゴシック" panose="020B0600070205080204" pitchFamily="50" charset="-128"/>
              <a:ea typeface="ＭＳ Ｐゴシック" panose="020B0600070205080204" pitchFamily="50" charset="-128"/>
            </a:rPr>
            <a:t>2028</a:t>
          </a:r>
          <a:r>
            <a:rPr kumimoji="1" lang="ja-JP" altLang="en-US" sz="1300">
              <a:latin typeface="ＭＳ Ｐゴシック" panose="020B0600070205080204" pitchFamily="50" charset="-128"/>
              <a:ea typeface="ＭＳ Ｐゴシック" panose="020B0600070205080204" pitchFamily="50" charset="-128"/>
            </a:rPr>
            <a:t>年度に公債費のピークを迎える予想となっており、今後も市債発行額を償還元金を超えることがないようにし、公債費の抑制に努める。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77</xdr:row>
      <xdr:rowOff>37846</xdr:rowOff>
    </xdr:to>
    <xdr:cxnSp macro="">
      <xdr:nvCxnSpPr>
        <xdr:cNvPr id="363" name="直線コネクタ 362"/>
        <xdr:cNvCxnSpPr/>
      </xdr:nvCxnSpPr>
      <xdr:spPr>
        <a:xfrm>
          <a:off x="3987800" y="13193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163576</xdr:rowOff>
    </xdr:to>
    <xdr:cxnSp macro="">
      <xdr:nvCxnSpPr>
        <xdr:cNvPr id="366" name="直線コネクタ 365"/>
        <xdr:cNvCxnSpPr/>
      </xdr:nvCxnSpPr>
      <xdr:spPr>
        <a:xfrm>
          <a:off x="3098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140715</xdr:rowOff>
    </xdr:to>
    <xdr:cxnSp macro="">
      <xdr:nvCxnSpPr>
        <xdr:cNvPr id="369" name="直線コネクタ 368"/>
        <xdr:cNvCxnSpPr/>
      </xdr:nvCxnSpPr>
      <xdr:spPr>
        <a:xfrm flipV="1">
          <a:off x="2209800" y="131434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140715</xdr:rowOff>
    </xdr:from>
    <xdr:to>
      <xdr:col>11</xdr:col>
      <xdr:colOff>9525</xdr:colOff>
      <xdr:row>77</xdr:row>
      <xdr:rowOff>37846</xdr:rowOff>
    </xdr:to>
    <xdr:cxnSp macro="">
      <xdr:nvCxnSpPr>
        <xdr:cNvPr id="372" name="直線コネクタ 371"/>
        <xdr:cNvCxnSpPr/>
      </xdr:nvCxnSpPr>
      <xdr:spPr>
        <a:xfrm flipV="1">
          <a:off x="1320800" y="1317091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2" name="楕円 381"/>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3"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112776</xdr:rowOff>
    </xdr:from>
    <xdr:to>
      <xdr:col>20</xdr:col>
      <xdr:colOff>38100</xdr:colOff>
      <xdr:row>77</xdr:row>
      <xdr:rowOff>42926</xdr:rowOff>
    </xdr:to>
    <xdr:sp macro="" textlink="">
      <xdr:nvSpPr>
        <xdr:cNvPr id="384" name="楕円 383"/>
        <xdr:cNvSpPr/>
      </xdr:nvSpPr>
      <xdr:spPr>
        <a:xfrm>
          <a:off x="3937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85" name="テキスト ボックス 384"/>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6" name="楕円 385"/>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7" name="テキスト ボックス 386"/>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88" name="楕円 387"/>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389" name="テキスト ボックス 388"/>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90" name="楕円 389"/>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91" name="テキスト ボックス 390"/>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全体的に少しずつ増加傾向にあり平成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ポイント増加しており、類似団体・県内平均を上回っている。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平均を上回っている主な要因としては、人件費や物件費の経常収支の割合が大きいことが挙げられる。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今後も高齢者の増加等により扶助費及び経常経費充当一般財源等分の増加が見込まれる。そのため、事務事業の検証・見直しによりコスト削減を図るなど健全な財政運営に努める。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74422</xdr:rowOff>
    </xdr:from>
    <xdr:to>
      <xdr:col>82</xdr:col>
      <xdr:colOff>107950</xdr:colOff>
      <xdr:row>75</xdr:row>
      <xdr:rowOff>138430</xdr:rowOff>
    </xdr:to>
    <xdr:cxnSp macro="">
      <xdr:nvCxnSpPr>
        <xdr:cNvPr id="422" name="直線コネクタ 421"/>
        <xdr:cNvCxnSpPr/>
      </xdr:nvCxnSpPr>
      <xdr:spPr>
        <a:xfrm>
          <a:off x="15671800" y="1293317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74422</xdr:rowOff>
    </xdr:to>
    <xdr:cxnSp macro="">
      <xdr:nvCxnSpPr>
        <xdr:cNvPr id="425" name="直線コネクタ 424"/>
        <xdr:cNvCxnSpPr/>
      </xdr:nvCxnSpPr>
      <xdr:spPr>
        <a:xfrm>
          <a:off x="147828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3556</xdr:rowOff>
    </xdr:to>
    <xdr:cxnSp macro="">
      <xdr:nvCxnSpPr>
        <xdr:cNvPr id="428" name="直線コネクタ 427"/>
        <xdr:cNvCxnSpPr/>
      </xdr:nvCxnSpPr>
      <xdr:spPr>
        <a:xfrm flipV="1">
          <a:off x="13893800" y="12919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76</xdr:row>
      <xdr:rowOff>3556</xdr:rowOff>
    </xdr:to>
    <xdr:cxnSp macro="">
      <xdr:nvCxnSpPr>
        <xdr:cNvPr id="431" name="直線コネクタ 430"/>
        <xdr:cNvCxnSpPr/>
      </xdr:nvCxnSpPr>
      <xdr:spPr>
        <a:xfrm>
          <a:off x="13004800" y="129103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59707</xdr:rowOff>
    </xdr:from>
    <xdr:ext cx="762000" cy="259045"/>
    <xdr:sp macro="" textlink="">
      <xdr:nvSpPr>
        <xdr:cNvPr id="442" name="公債費以外該当値テキスト"/>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43" name="楕円 442"/>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109999</xdr:rowOff>
    </xdr:from>
    <xdr:ext cx="736600" cy="259045"/>
    <xdr:sp macro="" textlink="">
      <xdr:nvSpPr>
        <xdr:cNvPr id="444" name="テキスト ボックス 443"/>
        <xdr:cNvSpPr txBox="1"/>
      </xdr:nvSpPr>
      <xdr:spPr>
        <a:xfrm>
          <a:off x="15290800" y="1296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5" name="楕円 444"/>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96283</xdr:rowOff>
    </xdr:from>
    <xdr:ext cx="762000" cy="259045"/>
    <xdr:sp macro="" textlink="">
      <xdr:nvSpPr>
        <xdr:cNvPr id="446" name="テキスト ボックス 445"/>
        <xdr:cNvSpPr txBox="1"/>
      </xdr:nvSpPr>
      <xdr:spPr>
        <a:xfrm>
          <a:off x="14401800" y="129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7" name="楕円 446"/>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8" name="テキスト ボックス 447"/>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xdr:rowOff>
    </xdr:from>
    <xdr:to>
      <xdr:col>65</xdr:col>
      <xdr:colOff>53975</xdr:colOff>
      <xdr:row>75</xdr:row>
      <xdr:rowOff>102362</xdr:rowOff>
    </xdr:to>
    <xdr:sp macro="" textlink="">
      <xdr:nvSpPr>
        <xdr:cNvPr id="449" name="楕円 448"/>
        <xdr:cNvSpPr/>
      </xdr:nvSpPr>
      <xdr:spPr>
        <a:xfrm>
          <a:off x="12954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87140</xdr:rowOff>
    </xdr:from>
    <xdr:ext cx="762000" cy="259045"/>
    <xdr:sp macro="" textlink="">
      <xdr:nvSpPr>
        <xdr:cNvPr id="450" name="テキスト ボックス 449"/>
        <xdr:cNvSpPr txBox="1"/>
      </xdr:nvSpPr>
      <xdr:spPr>
        <a:xfrm>
          <a:off x="12623800" y="129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153670</xdr:rowOff>
    </xdr:from>
    <xdr:to>
      <xdr:col>29</xdr:col>
      <xdr:colOff>127000</xdr:colOff>
      <xdr:row>17</xdr:row>
      <xdr:rowOff>154470</xdr:rowOff>
    </xdr:to>
    <xdr:cxnSp macro="">
      <xdr:nvCxnSpPr>
        <xdr:cNvPr id="50" name="直線コネクタ 49"/>
        <xdr:cNvCxnSpPr/>
      </xdr:nvCxnSpPr>
      <xdr:spPr bwMode="auto">
        <a:xfrm flipV="1">
          <a:off x="5003800" y="3115945"/>
          <a:ext cx="6477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144793</xdr:rowOff>
    </xdr:from>
    <xdr:to>
      <xdr:col>26</xdr:col>
      <xdr:colOff>50800</xdr:colOff>
      <xdr:row>17</xdr:row>
      <xdr:rowOff>154470</xdr:rowOff>
    </xdr:to>
    <xdr:cxnSp macro="">
      <xdr:nvCxnSpPr>
        <xdr:cNvPr id="53" name="直線コネクタ 52"/>
        <xdr:cNvCxnSpPr/>
      </xdr:nvCxnSpPr>
      <xdr:spPr bwMode="auto">
        <a:xfrm>
          <a:off x="4305300" y="3107068"/>
          <a:ext cx="6985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144793</xdr:rowOff>
    </xdr:from>
    <xdr:to>
      <xdr:col>22</xdr:col>
      <xdr:colOff>114300</xdr:colOff>
      <xdr:row>17</xdr:row>
      <xdr:rowOff>160376</xdr:rowOff>
    </xdr:to>
    <xdr:cxnSp macro="">
      <xdr:nvCxnSpPr>
        <xdr:cNvPr id="56" name="直線コネクタ 55"/>
        <xdr:cNvCxnSpPr/>
      </xdr:nvCxnSpPr>
      <xdr:spPr bwMode="auto">
        <a:xfrm flipV="1">
          <a:off x="3606800" y="3107068"/>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160376</xdr:rowOff>
    </xdr:from>
    <xdr:to>
      <xdr:col>18</xdr:col>
      <xdr:colOff>177800</xdr:colOff>
      <xdr:row>18</xdr:row>
      <xdr:rowOff>31064</xdr:rowOff>
    </xdr:to>
    <xdr:cxnSp macro="">
      <xdr:nvCxnSpPr>
        <xdr:cNvPr id="59" name="直線コネクタ 58"/>
        <xdr:cNvCxnSpPr/>
      </xdr:nvCxnSpPr>
      <xdr:spPr bwMode="auto">
        <a:xfrm flipV="1">
          <a:off x="2908300" y="3122651"/>
          <a:ext cx="698500" cy="42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102870</xdr:rowOff>
    </xdr:from>
    <xdr:to>
      <xdr:col>29</xdr:col>
      <xdr:colOff>177800</xdr:colOff>
      <xdr:row>18</xdr:row>
      <xdr:rowOff>33020</xdr:rowOff>
    </xdr:to>
    <xdr:sp macro="" textlink="">
      <xdr:nvSpPr>
        <xdr:cNvPr id="69" name="楕円 68"/>
        <xdr:cNvSpPr/>
      </xdr:nvSpPr>
      <xdr:spPr bwMode="auto">
        <a:xfrm>
          <a:off x="5600700" y="30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74947</xdr:rowOff>
    </xdr:from>
    <xdr:ext cx="762000" cy="259045"/>
    <xdr:sp macro="" textlink="">
      <xdr:nvSpPr>
        <xdr:cNvPr id="70" name="人口1人当たり決算額の推移該当値テキスト130"/>
        <xdr:cNvSpPr txBox="1"/>
      </xdr:nvSpPr>
      <xdr:spPr>
        <a:xfrm>
          <a:off x="5740400" y="30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103670</xdr:rowOff>
    </xdr:from>
    <xdr:to>
      <xdr:col>26</xdr:col>
      <xdr:colOff>101600</xdr:colOff>
      <xdr:row>18</xdr:row>
      <xdr:rowOff>33820</xdr:rowOff>
    </xdr:to>
    <xdr:sp macro="" textlink="">
      <xdr:nvSpPr>
        <xdr:cNvPr id="71" name="楕円 70"/>
        <xdr:cNvSpPr/>
      </xdr:nvSpPr>
      <xdr:spPr bwMode="auto">
        <a:xfrm>
          <a:off x="4953000" y="30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18597</xdr:rowOff>
    </xdr:from>
    <xdr:ext cx="736600" cy="259045"/>
    <xdr:sp macro="" textlink="">
      <xdr:nvSpPr>
        <xdr:cNvPr id="72" name="テキスト ボックス 71"/>
        <xdr:cNvSpPr txBox="1"/>
      </xdr:nvSpPr>
      <xdr:spPr>
        <a:xfrm>
          <a:off x="4622800" y="3152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93993</xdr:rowOff>
    </xdr:from>
    <xdr:to>
      <xdr:col>22</xdr:col>
      <xdr:colOff>165100</xdr:colOff>
      <xdr:row>18</xdr:row>
      <xdr:rowOff>24143</xdr:rowOff>
    </xdr:to>
    <xdr:sp macro="" textlink="">
      <xdr:nvSpPr>
        <xdr:cNvPr id="73" name="楕円 72"/>
        <xdr:cNvSpPr/>
      </xdr:nvSpPr>
      <xdr:spPr bwMode="auto">
        <a:xfrm>
          <a:off x="4254500" y="305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8920</xdr:rowOff>
    </xdr:from>
    <xdr:ext cx="762000" cy="259045"/>
    <xdr:sp macro="" textlink="">
      <xdr:nvSpPr>
        <xdr:cNvPr id="74" name="テキスト ボックス 73"/>
        <xdr:cNvSpPr txBox="1"/>
      </xdr:nvSpPr>
      <xdr:spPr>
        <a:xfrm>
          <a:off x="3924300" y="314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109576</xdr:rowOff>
    </xdr:from>
    <xdr:to>
      <xdr:col>19</xdr:col>
      <xdr:colOff>38100</xdr:colOff>
      <xdr:row>18</xdr:row>
      <xdr:rowOff>39726</xdr:rowOff>
    </xdr:to>
    <xdr:sp macro="" textlink="">
      <xdr:nvSpPr>
        <xdr:cNvPr id="75" name="楕円 74"/>
        <xdr:cNvSpPr/>
      </xdr:nvSpPr>
      <xdr:spPr bwMode="auto">
        <a:xfrm>
          <a:off x="3556000" y="307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24503</xdr:rowOff>
    </xdr:from>
    <xdr:ext cx="762000" cy="259045"/>
    <xdr:sp macro="" textlink="">
      <xdr:nvSpPr>
        <xdr:cNvPr id="76" name="テキスト ボックス 75"/>
        <xdr:cNvSpPr txBox="1"/>
      </xdr:nvSpPr>
      <xdr:spPr>
        <a:xfrm>
          <a:off x="3225800" y="315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151714</xdr:rowOff>
    </xdr:from>
    <xdr:to>
      <xdr:col>15</xdr:col>
      <xdr:colOff>101600</xdr:colOff>
      <xdr:row>18</xdr:row>
      <xdr:rowOff>81864</xdr:rowOff>
    </xdr:to>
    <xdr:sp macro="" textlink="">
      <xdr:nvSpPr>
        <xdr:cNvPr id="77" name="楕円 76"/>
        <xdr:cNvSpPr/>
      </xdr:nvSpPr>
      <xdr:spPr bwMode="auto">
        <a:xfrm>
          <a:off x="2857500" y="3113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66641</xdr:rowOff>
    </xdr:from>
    <xdr:ext cx="762000" cy="259045"/>
    <xdr:sp macro="" textlink="">
      <xdr:nvSpPr>
        <xdr:cNvPr id="78" name="テキスト ボックス 77"/>
        <xdr:cNvSpPr txBox="1"/>
      </xdr:nvSpPr>
      <xdr:spPr>
        <a:xfrm>
          <a:off x="2527300" y="320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45096</xdr:rowOff>
    </xdr:from>
    <xdr:to>
      <xdr:col>29</xdr:col>
      <xdr:colOff>127000</xdr:colOff>
      <xdr:row>36</xdr:row>
      <xdr:rowOff>59302</xdr:rowOff>
    </xdr:to>
    <xdr:cxnSp macro="">
      <xdr:nvCxnSpPr>
        <xdr:cNvPr id="113" name="直線コネクタ 112"/>
        <xdr:cNvCxnSpPr/>
      </xdr:nvCxnSpPr>
      <xdr:spPr bwMode="auto">
        <a:xfrm>
          <a:off x="5003800" y="6998346"/>
          <a:ext cx="647700" cy="14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45096</xdr:rowOff>
    </xdr:from>
    <xdr:to>
      <xdr:col>26</xdr:col>
      <xdr:colOff>50800</xdr:colOff>
      <xdr:row>36</xdr:row>
      <xdr:rowOff>95323</xdr:rowOff>
    </xdr:to>
    <xdr:cxnSp macro="">
      <xdr:nvCxnSpPr>
        <xdr:cNvPr id="116" name="直線コネクタ 115"/>
        <xdr:cNvCxnSpPr/>
      </xdr:nvCxnSpPr>
      <xdr:spPr bwMode="auto">
        <a:xfrm flipV="1">
          <a:off x="4305300" y="6998346"/>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95323</xdr:rowOff>
    </xdr:from>
    <xdr:to>
      <xdr:col>22</xdr:col>
      <xdr:colOff>114300</xdr:colOff>
      <xdr:row>36</xdr:row>
      <xdr:rowOff>161714</xdr:rowOff>
    </xdr:to>
    <xdr:cxnSp macro="">
      <xdr:nvCxnSpPr>
        <xdr:cNvPr id="119" name="直線コネクタ 118"/>
        <xdr:cNvCxnSpPr/>
      </xdr:nvCxnSpPr>
      <xdr:spPr bwMode="auto">
        <a:xfrm flipV="1">
          <a:off x="3606800" y="7048573"/>
          <a:ext cx="698500" cy="66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35005</xdr:rowOff>
    </xdr:from>
    <xdr:to>
      <xdr:col>18</xdr:col>
      <xdr:colOff>177800</xdr:colOff>
      <xdr:row>36</xdr:row>
      <xdr:rowOff>161714</xdr:rowOff>
    </xdr:to>
    <xdr:cxnSp macro="">
      <xdr:nvCxnSpPr>
        <xdr:cNvPr id="122" name="直線コネクタ 121"/>
        <xdr:cNvCxnSpPr/>
      </xdr:nvCxnSpPr>
      <xdr:spPr bwMode="auto">
        <a:xfrm>
          <a:off x="2908300" y="6988255"/>
          <a:ext cx="698500" cy="12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8502</xdr:rowOff>
    </xdr:from>
    <xdr:to>
      <xdr:col>29</xdr:col>
      <xdr:colOff>177800</xdr:colOff>
      <xdr:row>36</xdr:row>
      <xdr:rowOff>110102</xdr:rowOff>
    </xdr:to>
    <xdr:sp macro="" textlink="">
      <xdr:nvSpPr>
        <xdr:cNvPr id="132" name="楕円 131"/>
        <xdr:cNvSpPr/>
      </xdr:nvSpPr>
      <xdr:spPr bwMode="auto">
        <a:xfrm>
          <a:off x="5600700" y="6961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323479</xdr:rowOff>
    </xdr:from>
    <xdr:ext cx="762000" cy="259045"/>
    <xdr:sp macro="" textlink="">
      <xdr:nvSpPr>
        <xdr:cNvPr id="133" name="人口1人当たり決算額の推移該当値テキスト445"/>
        <xdr:cNvSpPr txBox="1"/>
      </xdr:nvSpPr>
      <xdr:spPr>
        <a:xfrm>
          <a:off x="5740400" y="693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337196</xdr:rowOff>
    </xdr:from>
    <xdr:to>
      <xdr:col>26</xdr:col>
      <xdr:colOff>101600</xdr:colOff>
      <xdr:row>36</xdr:row>
      <xdr:rowOff>95896</xdr:rowOff>
    </xdr:to>
    <xdr:sp macro="" textlink="">
      <xdr:nvSpPr>
        <xdr:cNvPr id="134" name="楕円 133"/>
        <xdr:cNvSpPr/>
      </xdr:nvSpPr>
      <xdr:spPr bwMode="auto">
        <a:xfrm>
          <a:off x="4953000" y="694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80673</xdr:rowOff>
    </xdr:from>
    <xdr:ext cx="736600" cy="259045"/>
    <xdr:sp macro="" textlink="">
      <xdr:nvSpPr>
        <xdr:cNvPr id="135" name="テキスト ボックス 134"/>
        <xdr:cNvSpPr txBox="1"/>
      </xdr:nvSpPr>
      <xdr:spPr>
        <a:xfrm>
          <a:off x="4622800" y="703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44523</xdr:rowOff>
    </xdr:from>
    <xdr:to>
      <xdr:col>22</xdr:col>
      <xdr:colOff>165100</xdr:colOff>
      <xdr:row>36</xdr:row>
      <xdr:rowOff>146123</xdr:rowOff>
    </xdr:to>
    <xdr:sp macro="" textlink="">
      <xdr:nvSpPr>
        <xdr:cNvPr id="136" name="楕円 135"/>
        <xdr:cNvSpPr/>
      </xdr:nvSpPr>
      <xdr:spPr bwMode="auto">
        <a:xfrm>
          <a:off x="4254500" y="699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130900</xdr:rowOff>
    </xdr:from>
    <xdr:ext cx="762000" cy="259045"/>
    <xdr:sp macro="" textlink="">
      <xdr:nvSpPr>
        <xdr:cNvPr id="137" name="テキスト ボックス 136"/>
        <xdr:cNvSpPr txBox="1"/>
      </xdr:nvSpPr>
      <xdr:spPr>
        <a:xfrm>
          <a:off x="3924300" y="708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110914</xdr:rowOff>
    </xdr:from>
    <xdr:to>
      <xdr:col>19</xdr:col>
      <xdr:colOff>38100</xdr:colOff>
      <xdr:row>37</xdr:row>
      <xdr:rowOff>41064</xdr:rowOff>
    </xdr:to>
    <xdr:sp macro="" textlink="">
      <xdr:nvSpPr>
        <xdr:cNvPr id="138" name="楕円 137"/>
        <xdr:cNvSpPr/>
      </xdr:nvSpPr>
      <xdr:spPr bwMode="auto">
        <a:xfrm>
          <a:off x="3556000" y="706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25841</xdr:rowOff>
    </xdr:from>
    <xdr:ext cx="762000" cy="259045"/>
    <xdr:sp macro="" textlink="">
      <xdr:nvSpPr>
        <xdr:cNvPr id="139" name="テキスト ボックス 138"/>
        <xdr:cNvSpPr txBox="1"/>
      </xdr:nvSpPr>
      <xdr:spPr>
        <a:xfrm>
          <a:off x="3225800" y="715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327105</xdr:rowOff>
    </xdr:from>
    <xdr:to>
      <xdr:col>15</xdr:col>
      <xdr:colOff>101600</xdr:colOff>
      <xdr:row>36</xdr:row>
      <xdr:rowOff>85805</xdr:rowOff>
    </xdr:to>
    <xdr:sp macro="" textlink="">
      <xdr:nvSpPr>
        <xdr:cNvPr id="140" name="楕円 139"/>
        <xdr:cNvSpPr/>
      </xdr:nvSpPr>
      <xdr:spPr bwMode="auto">
        <a:xfrm>
          <a:off x="2857500" y="693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70582</xdr:rowOff>
    </xdr:from>
    <xdr:ext cx="762000" cy="259045"/>
    <xdr:sp macro="" textlink="">
      <xdr:nvSpPr>
        <xdr:cNvPr id="141" name="テキスト ボックス 140"/>
        <xdr:cNvSpPr txBox="1"/>
      </xdr:nvSpPr>
      <xdr:spPr>
        <a:xfrm>
          <a:off x="2527300" y="70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551</xdr:rowOff>
    </xdr:from>
    <xdr:to>
      <xdr:col>24</xdr:col>
      <xdr:colOff>63500</xdr:colOff>
      <xdr:row>37</xdr:row>
      <xdr:rowOff>18154</xdr:rowOff>
    </xdr:to>
    <xdr:cxnSp macro="">
      <xdr:nvCxnSpPr>
        <xdr:cNvPr id="59" name="直線コネクタ 58"/>
        <xdr:cNvCxnSpPr/>
      </xdr:nvCxnSpPr>
      <xdr:spPr>
        <a:xfrm flipV="1">
          <a:off x="3797300" y="6344201"/>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139083</xdr:rowOff>
    </xdr:from>
    <xdr:to>
      <xdr:col>19</xdr:col>
      <xdr:colOff>177800</xdr:colOff>
      <xdr:row>37</xdr:row>
      <xdr:rowOff>18154</xdr:rowOff>
    </xdr:to>
    <xdr:cxnSp macro="">
      <xdr:nvCxnSpPr>
        <xdr:cNvPr id="62" name="直線コネクタ 61"/>
        <xdr:cNvCxnSpPr/>
      </xdr:nvCxnSpPr>
      <xdr:spPr>
        <a:xfrm>
          <a:off x="2908300" y="6311283"/>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104701</xdr:rowOff>
    </xdr:from>
    <xdr:to>
      <xdr:col>15</xdr:col>
      <xdr:colOff>50800</xdr:colOff>
      <xdr:row>36</xdr:row>
      <xdr:rowOff>139083</xdr:rowOff>
    </xdr:to>
    <xdr:cxnSp macro="">
      <xdr:nvCxnSpPr>
        <xdr:cNvPr id="65" name="直線コネクタ 64"/>
        <xdr:cNvCxnSpPr/>
      </xdr:nvCxnSpPr>
      <xdr:spPr>
        <a:xfrm>
          <a:off x="2019300" y="6276901"/>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104701</xdr:rowOff>
    </xdr:from>
    <xdr:to>
      <xdr:col>10</xdr:col>
      <xdr:colOff>114300</xdr:colOff>
      <xdr:row>37</xdr:row>
      <xdr:rowOff>23023</xdr:rowOff>
    </xdr:to>
    <xdr:cxnSp macro="">
      <xdr:nvCxnSpPr>
        <xdr:cNvPr id="68" name="直線コネクタ 67"/>
        <xdr:cNvCxnSpPr/>
      </xdr:nvCxnSpPr>
      <xdr:spPr>
        <a:xfrm flipV="1">
          <a:off x="1130300" y="6276901"/>
          <a:ext cx="889000" cy="8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121201</xdr:rowOff>
    </xdr:from>
    <xdr:to>
      <xdr:col>24</xdr:col>
      <xdr:colOff>114300</xdr:colOff>
      <xdr:row>37</xdr:row>
      <xdr:rowOff>51351</xdr:rowOff>
    </xdr:to>
    <xdr:sp macro="" textlink="">
      <xdr:nvSpPr>
        <xdr:cNvPr id="78" name="楕円 77"/>
        <xdr:cNvSpPr/>
      </xdr:nvSpPr>
      <xdr:spPr>
        <a:xfrm>
          <a:off x="4584700" y="62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99628</xdr:rowOff>
    </xdr:from>
    <xdr:ext cx="534377" cy="259045"/>
    <xdr:sp macro="" textlink="">
      <xdr:nvSpPr>
        <xdr:cNvPr id="79" name="人件費該当値テキスト"/>
        <xdr:cNvSpPr txBox="1"/>
      </xdr:nvSpPr>
      <xdr:spPr>
        <a:xfrm>
          <a:off x="4686300" y="62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138804</xdr:rowOff>
    </xdr:from>
    <xdr:to>
      <xdr:col>20</xdr:col>
      <xdr:colOff>38100</xdr:colOff>
      <xdr:row>37</xdr:row>
      <xdr:rowOff>68954</xdr:rowOff>
    </xdr:to>
    <xdr:sp macro="" textlink="">
      <xdr:nvSpPr>
        <xdr:cNvPr id="80" name="楕円 79"/>
        <xdr:cNvSpPr/>
      </xdr:nvSpPr>
      <xdr:spPr>
        <a:xfrm>
          <a:off x="3746500" y="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60081</xdr:rowOff>
    </xdr:from>
    <xdr:ext cx="534377" cy="259045"/>
    <xdr:sp macro="" textlink="">
      <xdr:nvSpPr>
        <xdr:cNvPr id="81" name="テキスト ボックス 80"/>
        <xdr:cNvSpPr txBox="1"/>
      </xdr:nvSpPr>
      <xdr:spPr>
        <a:xfrm>
          <a:off x="3530111" y="64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88283</xdr:rowOff>
    </xdr:from>
    <xdr:to>
      <xdr:col>15</xdr:col>
      <xdr:colOff>101600</xdr:colOff>
      <xdr:row>37</xdr:row>
      <xdr:rowOff>18433</xdr:rowOff>
    </xdr:to>
    <xdr:sp macro="" textlink="">
      <xdr:nvSpPr>
        <xdr:cNvPr id="82" name="楕円 81"/>
        <xdr:cNvSpPr/>
      </xdr:nvSpPr>
      <xdr:spPr>
        <a:xfrm>
          <a:off x="2857500" y="62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9560</xdr:rowOff>
    </xdr:from>
    <xdr:ext cx="534377" cy="259045"/>
    <xdr:sp macro="" textlink="">
      <xdr:nvSpPr>
        <xdr:cNvPr id="83" name="テキスト ボックス 82"/>
        <xdr:cNvSpPr txBox="1"/>
      </xdr:nvSpPr>
      <xdr:spPr>
        <a:xfrm>
          <a:off x="2641111" y="63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53901</xdr:rowOff>
    </xdr:from>
    <xdr:to>
      <xdr:col>10</xdr:col>
      <xdr:colOff>165100</xdr:colOff>
      <xdr:row>36</xdr:row>
      <xdr:rowOff>155501</xdr:rowOff>
    </xdr:to>
    <xdr:sp macro="" textlink="">
      <xdr:nvSpPr>
        <xdr:cNvPr id="84" name="楕円 83"/>
        <xdr:cNvSpPr/>
      </xdr:nvSpPr>
      <xdr:spPr>
        <a:xfrm>
          <a:off x="1968500" y="622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146628</xdr:rowOff>
    </xdr:from>
    <xdr:ext cx="534377" cy="259045"/>
    <xdr:sp macro="" textlink="">
      <xdr:nvSpPr>
        <xdr:cNvPr id="85" name="テキスト ボックス 84"/>
        <xdr:cNvSpPr txBox="1"/>
      </xdr:nvSpPr>
      <xdr:spPr>
        <a:xfrm>
          <a:off x="1752111" y="631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143673</xdr:rowOff>
    </xdr:from>
    <xdr:to>
      <xdr:col>6</xdr:col>
      <xdr:colOff>38100</xdr:colOff>
      <xdr:row>37</xdr:row>
      <xdr:rowOff>73823</xdr:rowOff>
    </xdr:to>
    <xdr:sp macro="" textlink="">
      <xdr:nvSpPr>
        <xdr:cNvPr id="86" name="楕円 85"/>
        <xdr:cNvSpPr/>
      </xdr:nvSpPr>
      <xdr:spPr>
        <a:xfrm>
          <a:off x="1079500" y="63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64950</xdr:rowOff>
    </xdr:from>
    <xdr:ext cx="534377" cy="259045"/>
    <xdr:sp macro="" textlink="">
      <xdr:nvSpPr>
        <xdr:cNvPr id="87" name="テキスト ボックス 86"/>
        <xdr:cNvSpPr txBox="1"/>
      </xdr:nvSpPr>
      <xdr:spPr>
        <a:xfrm>
          <a:off x="863111" y="640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142394</xdr:rowOff>
    </xdr:from>
    <xdr:to>
      <xdr:col>24</xdr:col>
      <xdr:colOff>63500</xdr:colOff>
      <xdr:row>57</xdr:row>
      <xdr:rowOff>142687</xdr:rowOff>
    </xdr:to>
    <xdr:cxnSp macro="">
      <xdr:nvCxnSpPr>
        <xdr:cNvPr id="116" name="直線コネクタ 115"/>
        <xdr:cNvCxnSpPr/>
      </xdr:nvCxnSpPr>
      <xdr:spPr>
        <a:xfrm flipV="1">
          <a:off x="3797300" y="9915044"/>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142687</xdr:rowOff>
    </xdr:from>
    <xdr:to>
      <xdr:col>19</xdr:col>
      <xdr:colOff>177800</xdr:colOff>
      <xdr:row>57</xdr:row>
      <xdr:rowOff>142821</xdr:rowOff>
    </xdr:to>
    <xdr:cxnSp macro="">
      <xdr:nvCxnSpPr>
        <xdr:cNvPr id="119" name="直線コネクタ 118"/>
        <xdr:cNvCxnSpPr/>
      </xdr:nvCxnSpPr>
      <xdr:spPr>
        <a:xfrm flipV="1">
          <a:off x="2908300" y="991533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142821</xdr:rowOff>
    </xdr:from>
    <xdr:to>
      <xdr:col>15</xdr:col>
      <xdr:colOff>50800</xdr:colOff>
      <xdr:row>57</xdr:row>
      <xdr:rowOff>143053</xdr:rowOff>
    </xdr:to>
    <xdr:cxnSp macro="">
      <xdr:nvCxnSpPr>
        <xdr:cNvPr id="122" name="直線コネクタ 121"/>
        <xdr:cNvCxnSpPr/>
      </xdr:nvCxnSpPr>
      <xdr:spPr>
        <a:xfrm flipV="1">
          <a:off x="2019300" y="991547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143053</xdr:rowOff>
    </xdr:from>
    <xdr:to>
      <xdr:col>10</xdr:col>
      <xdr:colOff>114300</xdr:colOff>
      <xdr:row>57</xdr:row>
      <xdr:rowOff>143856</xdr:rowOff>
    </xdr:to>
    <xdr:cxnSp macro="">
      <xdr:nvCxnSpPr>
        <xdr:cNvPr id="125" name="直線コネクタ 124"/>
        <xdr:cNvCxnSpPr/>
      </xdr:nvCxnSpPr>
      <xdr:spPr>
        <a:xfrm flipV="1">
          <a:off x="1130300" y="9915703"/>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40798</xdr:rowOff>
    </xdr:from>
    <xdr:ext cx="534377" cy="259045"/>
    <xdr:sp macro="" textlink="">
      <xdr:nvSpPr>
        <xdr:cNvPr id="127" name="テキスト ボックス 126"/>
        <xdr:cNvSpPr txBox="1"/>
      </xdr:nvSpPr>
      <xdr:spPr>
        <a:xfrm>
          <a:off x="1752111" y="998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39011</xdr:rowOff>
    </xdr:from>
    <xdr:ext cx="534377" cy="259045"/>
    <xdr:sp macro="" textlink="">
      <xdr:nvSpPr>
        <xdr:cNvPr id="129" name="テキスト ボックス 128"/>
        <xdr:cNvSpPr txBox="1"/>
      </xdr:nvSpPr>
      <xdr:spPr>
        <a:xfrm>
          <a:off x="863111" y="998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91594</xdr:rowOff>
    </xdr:from>
    <xdr:to>
      <xdr:col>24</xdr:col>
      <xdr:colOff>114300</xdr:colOff>
      <xdr:row>58</xdr:row>
      <xdr:rowOff>21744</xdr:rowOff>
    </xdr:to>
    <xdr:sp macro="" textlink="">
      <xdr:nvSpPr>
        <xdr:cNvPr id="135" name="楕円 134"/>
        <xdr:cNvSpPr/>
      </xdr:nvSpPr>
      <xdr:spPr>
        <a:xfrm>
          <a:off x="4584700" y="986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50971</xdr:rowOff>
    </xdr:from>
    <xdr:ext cx="534377" cy="259045"/>
    <xdr:sp macro="" textlink="">
      <xdr:nvSpPr>
        <xdr:cNvPr id="136" name="物件費該当値テキスト"/>
        <xdr:cNvSpPr txBox="1"/>
      </xdr:nvSpPr>
      <xdr:spPr>
        <a:xfrm>
          <a:off x="4686300" y="9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91887</xdr:rowOff>
    </xdr:from>
    <xdr:to>
      <xdr:col>20</xdr:col>
      <xdr:colOff>38100</xdr:colOff>
      <xdr:row>58</xdr:row>
      <xdr:rowOff>22037</xdr:rowOff>
    </xdr:to>
    <xdr:sp macro="" textlink="">
      <xdr:nvSpPr>
        <xdr:cNvPr id="137" name="楕円 136"/>
        <xdr:cNvSpPr/>
      </xdr:nvSpPr>
      <xdr:spPr>
        <a:xfrm>
          <a:off x="3746500" y="98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13164</xdr:rowOff>
    </xdr:from>
    <xdr:ext cx="534377" cy="259045"/>
    <xdr:sp macro="" textlink="">
      <xdr:nvSpPr>
        <xdr:cNvPr id="138" name="テキスト ボックス 137"/>
        <xdr:cNvSpPr txBox="1"/>
      </xdr:nvSpPr>
      <xdr:spPr>
        <a:xfrm>
          <a:off x="3530111" y="995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92021</xdr:rowOff>
    </xdr:from>
    <xdr:to>
      <xdr:col>15</xdr:col>
      <xdr:colOff>101600</xdr:colOff>
      <xdr:row>58</xdr:row>
      <xdr:rowOff>22171</xdr:rowOff>
    </xdr:to>
    <xdr:sp macro="" textlink="">
      <xdr:nvSpPr>
        <xdr:cNvPr id="139" name="楕円 138"/>
        <xdr:cNvSpPr/>
      </xdr:nvSpPr>
      <xdr:spPr>
        <a:xfrm>
          <a:off x="2857500" y="986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38698</xdr:rowOff>
    </xdr:from>
    <xdr:ext cx="534377" cy="259045"/>
    <xdr:sp macro="" textlink="">
      <xdr:nvSpPr>
        <xdr:cNvPr id="140" name="テキスト ボックス 139"/>
        <xdr:cNvSpPr txBox="1"/>
      </xdr:nvSpPr>
      <xdr:spPr>
        <a:xfrm>
          <a:off x="2641111" y="96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92253</xdr:rowOff>
    </xdr:from>
    <xdr:to>
      <xdr:col>10</xdr:col>
      <xdr:colOff>165100</xdr:colOff>
      <xdr:row>58</xdr:row>
      <xdr:rowOff>22403</xdr:rowOff>
    </xdr:to>
    <xdr:sp macro="" textlink="">
      <xdr:nvSpPr>
        <xdr:cNvPr id="141" name="楕円 140"/>
        <xdr:cNvSpPr/>
      </xdr:nvSpPr>
      <xdr:spPr>
        <a:xfrm>
          <a:off x="1968500" y="986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38930</xdr:rowOff>
    </xdr:from>
    <xdr:ext cx="534377" cy="259045"/>
    <xdr:sp macro="" textlink="">
      <xdr:nvSpPr>
        <xdr:cNvPr id="142" name="テキスト ボックス 141"/>
        <xdr:cNvSpPr txBox="1"/>
      </xdr:nvSpPr>
      <xdr:spPr>
        <a:xfrm>
          <a:off x="1752111" y="96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93056</xdr:rowOff>
    </xdr:from>
    <xdr:to>
      <xdr:col>6</xdr:col>
      <xdr:colOff>38100</xdr:colOff>
      <xdr:row>58</xdr:row>
      <xdr:rowOff>23206</xdr:rowOff>
    </xdr:to>
    <xdr:sp macro="" textlink="">
      <xdr:nvSpPr>
        <xdr:cNvPr id="143" name="楕円 142"/>
        <xdr:cNvSpPr/>
      </xdr:nvSpPr>
      <xdr:spPr>
        <a:xfrm>
          <a:off x="1079500" y="98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39733</xdr:rowOff>
    </xdr:from>
    <xdr:ext cx="534377" cy="259045"/>
    <xdr:sp macro="" textlink="">
      <xdr:nvSpPr>
        <xdr:cNvPr id="144" name="テキスト ボックス 143"/>
        <xdr:cNvSpPr txBox="1"/>
      </xdr:nvSpPr>
      <xdr:spPr>
        <a:xfrm>
          <a:off x="863111" y="96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120841</xdr:rowOff>
    </xdr:from>
    <xdr:to>
      <xdr:col>24</xdr:col>
      <xdr:colOff>63500</xdr:colOff>
      <xdr:row>77</xdr:row>
      <xdr:rowOff>148101</xdr:rowOff>
    </xdr:to>
    <xdr:cxnSp macro="">
      <xdr:nvCxnSpPr>
        <xdr:cNvPr id="169" name="直線コネクタ 168"/>
        <xdr:cNvCxnSpPr/>
      </xdr:nvCxnSpPr>
      <xdr:spPr>
        <a:xfrm flipV="1">
          <a:off x="3797300" y="13322491"/>
          <a:ext cx="838200" cy="2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143929</xdr:rowOff>
    </xdr:from>
    <xdr:to>
      <xdr:col>19</xdr:col>
      <xdr:colOff>177800</xdr:colOff>
      <xdr:row>77</xdr:row>
      <xdr:rowOff>148101</xdr:rowOff>
    </xdr:to>
    <xdr:cxnSp macro="">
      <xdr:nvCxnSpPr>
        <xdr:cNvPr id="172" name="直線コネクタ 171"/>
        <xdr:cNvCxnSpPr/>
      </xdr:nvCxnSpPr>
      <xdr:spPr>
        <a:xfrm>
          <a:off x="2908300" y="13345579"/>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143929</xdr:rowOff>
    </xdr:from>
    <xdr:to>
      <xdr:col>15</xdr:col>
      <xdr:colOff>50800</xdr:colOff>
      <xdr:row>77</xdr:row>
      <xdr:rowOff>148616</xdr:rowOff>
    </xdr:to>
    <xdr:cxnSp macro="">
      <xdr:nvCxnSpPr>
        <xdr:cNvPr id="175" name="直線コネクタ 174"/>
        <xdr:cNvCxnSpPr/>
      </xdr:nvCxnSpPr>
      <xdr:spPr>
        <a:xfrm flipV="1">
          <a:off x="2019300" y="13345579"/>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140329</xdr:rowOff>
    </xdr:from>
    <xdr:to>
      <xdr:col>10</xdr:col>
      <xdr:colOff>114300</xdr:colOff>
      <xdr:row>77</xdr:row>
      <xdr:rowOff>148616</xdr:rowOff>
    </xdr:to>
    <xdr:cxnSp macro="">
      <xdr:nvCxnSpPr>
        <xdr:cNvPr id="178" name="直線コネクタ 177"/>
        <xdr:cNvCxnSpPr/>
      </xdr:nvCxnSpPr>
      <xdr:spPr>
        <a:xfrm>
          <a:off x="1130300" y="13341979"/>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70041</xdr:rowOff>
    </xdr:from>
    <xdr:to>
      <xdr:col>24</xdr:col>
      <xdr:colOff>114300</xdr:colOff>
      <xdr:row>78</xdr:row>
      <xdr:rowOff>191</xdr:rowOff>
    </xdr:to>
    <xdr:sp macro="" textlink="">
      <xdr:nvSpPr>
        <xdr:cNvPr id="188" name="楕円 187"/>
        <xdr:cNvSpPr/>
      </xdr:nvSpPr>
      <xdr:spPr>
        <a:xfrm>
          <a:off x="4584700" y="132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156418</xdr:rowOff>
    </xdr:from>
    <xdr:ext cx="469744" cy="259045"/>
    <xdr:sp macro="" textlink="">
      <xdr:nvSpPr>
        <xdr:cNvPr id="189" name="維持補修費該当値テキスト"/>
        <xdr:cNvSpPr txBox="1"/>
      </xdr:nvSpPr>
      <xdr:spPr>
        <a:xfrm>
          <a:off x="4686300" y="131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97301</xdr:rowOff>
    </xdr:from>
    <xdr:to>
      <xdr:col>20</xdr:col>
      <xdr:colOff>38100</xdr:colOff>
      <xdr:row>78</xdr:row>
      <xdr:rowOff>27451</xdr:rowOff>
    </xdr:to>
    <xdr:sp macro="" textlink="">
      <xdr:nvSpPr>
        <xdr:cNvPr id="190" name="楕円 189"/>
        <xdr:cNvSpPr/>
      </xdr:nvSpPr>
      <xdr:spPr>
        <a:xfrm>
          <a:off x="3746500" y="132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18578</xdr:rowOff>
    </xdr:from>
    <xdr:ext cx="378565" cy="259045"/>
    <xdr:sp macro="" textlink="">
      <xdr:nvSpPr>
        <xdr:cNvPr id="191" name="テキスト ボックス 190"/>
        <xdr:cNvSpPr txBox="1"/>
      </xdr:nvSpPr>
      <xdr:spPr>
        <a:xfrm>
          <a:off x="3608017" y="133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93129</xdr:rowOff>
    </xdr:from>
    <xdr:to>
      <xdr:col>15</xdr:col>
      <xdr:colOff>101600</xdr:colOff>
      <xdr:row>78</xdr:row>
      <xdr:rowOff>23279</xdr:rowOff>
    </xdr:to>
    <xdr:sp macro="" textlink="">
      <xdr:nvSpPr>
        <xdr:cNvPr id="192" name="楕円 191"/>
        <xdr:cNvSpPr/>
      </xdr:nvSpPr>
      <xdr:spPr>
        <a:xfrm>
          <a:off x="28575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14406</xdr:rowOff>
    </xdr:from>
    <xdr:ext cx="378565" cy="259045"/>
    <xdr:sp macro="" textlink="">
      <xdr:nvSpPr>
        <xdr:cNvPr id="193" name="テキスト ボックス 192"/>
        <xdr:cNvSpPr txBox="1"/>
      </xdr:nvSpPr>
      <xdr:spPr>
        <a:xfrm>
          <a:off x="2719017" y="13387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97816</xdr:rowOff>
    </xdr:from>
    <xdr:to>
      <xdr:col>10</xdr:col>
      <xdr:colOff>165100</xdr:colOff>
      <xdr:row>78</xdr:row>
      <xdr:rowOff>27966</xdr:rowOff>
    </xdr:to>
    <xdr:sp macro="" textlink="">
      <xdr:nvSpPr>
        <xdr:cNvPr id="194" name="楕円 193"/>
        <xdr:cNvSpPr/>
      </xdr:nvSpPr>
      <xdr:spPr>
        <a:xfrm>
          <a:off x="1968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19093</xdr:rowOff>
    </xdr:from>
    <xdr:ext cx="378565" cy="259045"/>
    <xdr:sp macro="" textlink="">
      <xdr:nvSpPr>
        <xdr:cNvPr id="195" name="テキスト ボックス 194"/>
        <xdr:cNvSpPr txBox="1"/>
      </xdr:nvSpPr>
      <xdr:spPr>
        <a:xfrm>
          <a:off x="1830017" y="1339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89529</xdr:rowOff>
    </xdr:from>
    <xdr:to>
      <xdr:col>6</xdr:col>
      <xdr:colOff>38100</xdr:colOff>
      <xdr:row>78</xdr:row>
      <xdr:rowOff>19679</xdr:rowOff>
    </xdr:to>
    <xdr:sp macro="" textlink="">
      <xdr:nvSpPr>
        <xdr:cNvPr id="196" name="楕円 195"/>
        <xdr:cNvSpPr/>
      </xdr:nvSpPr>
      <xdr:spPr>
        <a:xfrm>
          <a:off x="1079500" y="1329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10806</xdr:rowOff>
    </xdr:from>
    <xdr:ext cx="378565" cy="259045"/>
    <xdr:sp macro="" textlink="">
      <xdr:nvSpPr>
        <xdr:cNvPr id="197" name="テキスト ボックス 196"/>
        <xdr:cNvSpPr txBox="1"/>
      </xdr:nvSpPr>
      <xdr:spPr>
        <a:xfrm>
          <a:off x="941017" y="1338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111023</xdr:rowOff>
    </xdr:from>
    <xdr:to>
      <xdr:col>24</xdr:col>
      <xdr:colOff>63500</xdr:colOff>
      <xdr:row>96</xdr:row>
      <xdr:rowOff>134646</xdr:rowOff>
    </xdr:to>
    <xdr:cxnSp macro="">
      <xdr:nvCxnSpPr>
        <xdr:cNvPr id="227" name="直線コネクタ 226"/>
        <xdr:cNvCxnSpPr/>
      </xdr:nvCxnSpPr>
      <xdr:spPr>
        <a:xfrm flipV="1">
          <a:off x="3797300" y="16570223"/>
          <a:ext cx="8382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134646</xdr:rowOff>
    </xdr:from>
    <xdr:to>
      <xdr:col>19</xdr:col>
      <xdr:colOff>177800</xdr:colOff>
      <xdr:row>97</xdr:row>
      <xdr:rowOff>21349</xdr:rowOff>
    </xdr:to>
    <xdr:cxnSp macro="">
      <xdr:nvCxnSpPr>
        <xdr:cNvPr id="230" name="直線コネクタ 229"/>
        <xdr:cNvCxnSpPr/>
      </xdr:nvCxnSpPr>
      <xdr:spPr>
        <a:xfrm flipV="1">
          <a:off x="2908300" y="16593846"/>
          <a:ext cx="889000" cy="5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160871</xdr:rowOff>
    </xdr:from>
    <xdr:to>
      <xdr:col>15</xdr:col>
      <xdr:colOff>50800</xdr:colOff>
      <xdr:row>97</xdr:row>
      <xdr:rowOff>21349</xdr:rowOff>
    </xdr:to>
    <xdr:cxnSp macro="">
      <xdr:nvCxnSpPr>
        <xdr:cNvPr id="233" name="直線コネクタ 232"/>
        <xdr:cNvCxnSpPr/>
      </xdr:nvCxnSpPr>
      <xdr:spPr>
        <a:xfrm>
          <a:off x="2019300" y="1662007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160871</xdr:rowOff>
    </xdr:from>
    <xdr:to>
      <xdr:col>10</xdr:col>
      <xdr:colOff>114300</xdr:colOff>
      <xdr:row>97</xdr:row>
      <xdr:rowOff>14402</xdr:rowOff>
    </xdr:to>
    <xdr:cxnSp macro="">
      <xdr:nvCxnSpPr>
        <xdr:cNvPr id="236" name="直線コネクタ 235"/>
        <xdr:cNvCxnSpPr/>
      </xdr:nvCxnSpPr>
      <xdr:spPr>
        <a:xfrm flipV="1">
          <a:off x="1130300" y="16620071"/>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60223</xdr:rowOff>
    </xdr:from>
    <xdr:to>
      <xdr:col>24</xdr:col>
      <xdr:colOff>114300</xdr:colOff>
      <xdr:row>96</xdr:row>
      <xdr:rowOff>161823</xdr:rowOff>
    </xdr:to>
    <xdr:sp macro="" textlink="">
      <xdr:nvSpPr>
        <xdr:cNvPr id="246" name="楕円 245"/>
        <xdr:cNvSpPr/>
      </xdr:nvSpPr>
      <xdr:spPr>
        <a:xfrm>
          <a:off x="4584700" y="16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38650</xdr:rowOff>
    </xdr:from>
    <xdr:ext cx="534377" cy="259045"/>
    <xdr:sp macro="" textlink="">
      <xdr:nvSpPr>
        <xdr:cNvPr id="247" name="扶助費該当値テキスト"/>
        <xdr:cNvSpPr txBox="1"/>
      </xdr:nvSpPr>
      <xdr:spPr>
        <a:xfrm>
          <a:off x="4686300" y="164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83846</xdr:rowOff>
    </xdr:from>
    <xdr:to>
      <xdr:col>20</xdr:col>
      <xdr:colOff>38100</xdr:colOff>
      <xdr:row>97</xdr:row>
      <xdr:rowOff>13996</xdr:rowOff>
    </xdr:to>
    <xdr:sp macro="" textlink="">
      <xdr:nvSpPr>
        <xdr:cNvPr id="248" name="楕円 247"/>
        <xdr:cNvSpPr/>
      </xdr:nvSpPr>
      <xdr:spPr>
        <a:xfrm>
          <a:off x="3746500" y="165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5123</xdr:rowOff>
    </xdr:from>
    <xdr:ext cx="534377" cy="259045"/>
    <xdr:sp macro="" textlink="">
      <xdr:nvSpPr>
        <xdr:cNvPr id="249" name="テキスト ボックス 248"/>
        <xdr:cNvSpPr txBox="1"/>
      </xdr:nvSpPr>
      <xdr:spPr>
        <a:xfrm>
          <a:off x="3530111" y="166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141999</xdr:rowOff>
    </xdr:from>
    <xdr:to>
      <xdr:col>15</xdr:col>
      <xdr:colOff>101600</xdr:colOff>
      <xdr:row>97</xdr:row>
      <xdr:rowOff>72149</xdr:rowOff>
    </xdr:to>
    <xdr:sp macro="" textlink="">
      <xdr:nvSpPr>
        <xdr:cNvPr id="250" name="楕円 249"/>
        <xdr:cNvSpPr/>
      </xdr:nvSpPr>
      <xdr:spPr>
        <a:xfrm>
          <a:off x="2857500" y="166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63276</xdr:rowOff>
    </xdr:from>
    <xdr:ext cx="534377" cy="259045"/>
    <xdr:sp macro="" textlink="">
      <xdr:nvSpPr>
        <xdr:cNvPr id="251" name="テキスト ボックス 250"/>
        <xdr:cNvSpPr txBox="1"/>
      </xdr:nvSpPr>
      <xdr:spPr>
        <a:xfrm>
          <a:off x="2641111" y="166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110071</xdr:rowOff>
    </xdr:from>
    <xdr:to>
      <xdr:col>10</xdr:col>
      <xdr:colOff>165100</xdr:colOff>
      <xdr:row>97</xdr:row>
      <xdr:rowOff>40221</xdr:rowOff>
    </xdr:to>
    <xdr:sp macro="" textlink="">
      <xdr:nvSpPr>
        <xdr:cNvPr id="252" name="楕円 251"/>
        <xdr:cNvSpPr/>
      </xdr:nvSpPr>
      <xdr:spPr>
        <a:xfrm>
          <a:off x="1968500" y="165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31348</xdr:rowOff>
    </xdr:from>
    <xdr:ext cx="534377" cy="259045"/>
    <xdr:sp macro="" textlink="">
      <xdr:nvSpPr>
        <xdr:cNvPr id="253" name="テキスト ボックス 252"/>
        <xdr:cNvSpPr txBox="1"/>
      </xdr:nvSpPr>
      <xdr:spPr>
        <a:xfrm>
          <a:off x="1752111" y="1666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135052</xdr:rowOff>
    </xdr:from>
    <xdr:to>
      <xdr:col>6</xdr:col>
      <xdr:colOff>38100</xdr:colOff>
      <xdr:row>97</xdr:row>
      <xdr:rowOff>65202</xdr:rowOff>
    </xdr:to>
    <xdr:sp macro="" textlink="">
      <xdr:nvSpPr>
        <xdr:cNvPr id="254" name="楕円 253"/>
        <xdr:cNvSpPr/>
      </xdr:nvSpPr>
      <xdr:spPr>
        <a:xfrm>
          <a:off x="1079500" y="165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56329</xdr:rowOff>
    </xdr:from>
    <xdr:ext cx="534377" cy="259045"/>
    <xdr:sp macro="" textlink="">
      <xdr:nvSpPr>
        <xdr:cNvPr id="255" name="テキスト ボックス 254"/>
        <xdr:cNvSpPr txBox="1"/>
      </xdr:nvSpPr>
      <xdr:spPr>
        <a:xfrm>
          <a:off x="863111" y="166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17107</xdr:rowOff>
    </xdr:from>
    <xdr:to>
      <xdr:col>55</xdr:col>
      <xdr:colOff>0</xdr:colOff>
      <xdr:row>38</xdr:row>
      <xdr:rowOff>42304</xdr:rowOff>
    </xdr:to>
    <xdr:cxnSp macro="">
      <xdr:nvCxnSpPr>
        <xdr:cNvPr id="284" name="直線コネクタ 283"/>
        <xdr:cNvCxnSpPr/>
      </xdr:nvCxnSpPr>
      <xdr:spPr>
        <a:xfrm flipV="1">
          <a:off x="9639300" y="6532207"/>
          <a:ext cx="8382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19786</xdr:rowOff>
    </xdr:from>
    <xdr:to>
      <xdr:col>50</xdr:col>
      <xdr:colOff>114300</xdr:colOff>
      <xdr:row>38</xdr:row>
      <xdr:rowOff>42304</xdr:rowOff>
    </xdr:to>
    <xdr:cxnSp macro="">
      <xdr:nvCxnSpPr>
        <xdr:cNvPr id="287" name="直線コネクタ 286"/>
        <xdr:cNvCxnSpPr/>
      </xdr:nvCxnSpPr>
      <xdr:spPr>
        <a:xfrm>
          <a:off x="8750300" y="653488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19786</xdr:rowOff>
    </xdr:from>
    <xdr:to>
      <xdr:col>45</xdr:col>
      <xdr:colOff>177800</xdr:colOff>
      <xdr:row>38</xdr:row>
      <xdr:rowOff>33224</xdr:rowOff>
    </xdr:to>
    <xdr:cxnSp macro="">
      <xdr:nvCxnSpPr>
        <xdr:cNvPr id="290" name="直線コネクタ 289"/>
        <xdr:cNvCxnSpPr/>
      </xdr:nvCxnSpPr>
      <xdr:spPr>
        <a:xfrm flipV="1">
          <a:off x="7861300" y="6534886"/>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33224</xdr:rowOff>
    </xdr:from>
    <xdr:to>
      <xdr:col>41</xdr:col>
      <xdr:colOff>50800</xdr:colOff>
      <xdr:row>38</xdr:row>
      <xdr:rowOff>68021</xdr:rowOff>
    </xdr:to>
    <xdr:cxnSp macro="">
      <xdr:nvCxnSpPr>
        <xdr:cNvPr id="293" name="直線コネクタ 292"/>
        <xdr:cNvCxnSpPr/>
      </xdr:nvCxnSpPr>
      <xdr:spPr>
        <a:xfrm flipV="1">
          <a:off x="6972300" y="6548324"/>
          <a:ext cx="889000" cy="3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137757</xdr:rowOff>
    </xdr:from>
    <xdr:to>
      <xdr:col>55</xdr:col>
      <xdr:colOff>50800</xdr:colOff>
      <xdr:row>38</xdr:row>
      <xdr:rowOff>67907</xdr:rowOff>
    </xdr:to>
    <xdr:sp macro="" textlink="">
      <xdr:nvSpPr>
        <xdr:cNvPr id="303" name="楕円 302"/>
        <xdr:cNvSpPr/>
      </xdr:nvSpPr>
      <xdr:spPr>
        <a:xfrm>
          <a:off x="10426700" y="648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52684</xdr:rowOff>
    </xdr:from>
    <xdr:ext cx="534377" cy="259045"/>
    <xdr:sp macro="" textlink="">
      <xdr:nvSpPr>
        <xdr:cNvPr id="304" name="補助費等該当値テキスト"/>
        <xdr:cNvSpPr txBox="1"/>
      </xdr:nvSpPr>
      <xdr:spPr>
        <a:xfrm>
          <a:off x="10528300" y="63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162954</xdr:rowOff>
    </xdr:from>
    <xdr:to>
      <xdr:col>50</xdr:col>
      <xdr:colOff>165100</xdr:colOff>
      <xdr:row>38</xdr:row>
      <xdr:rowOff>93104</xdr:rowOff>
    </xdr:to>
    <xdr:sp macro="" textlink="">
      <xdr:nvSpPr>
        <xdr:cNvPr id="305" name="楕円 304"/>
        <xdr:cNvSpPr/>
      </xdr:nvSpPr>
      <xdr:spPr>
        <a:xfrm>
          <a:off x="9588500" y="65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84231</xdr:rowOff>
    </xdr:from>
    <xdr:ext cx="534377" cy="259045"/>
    <xdr:sp macro="" textlink="">
      <xdr:nvSpPr>
        <xdr:cNvPr id="306" name="テキスト ボックス 305"/>
        <xdr:cNvSpPr txBox="1"/>
      </xdr:nvSpPr>
      <xdr:spPr>
        <a:xfrm>
          <a:off x="9372111" y="65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140437</xdr:rowOff>
    </xdr:from>
    <xdr:to>
      <xdr:col>46</xdr:col>
      <xdr:colOff>38100</xdr:colOff>
      <xdr:row>38</xdr:row>
      <xdr:rowOff>70586</xdr:rowOff>
    </xdr:to>
    <xdr:sp macro="" textlink="">
      <xdr:nvSpPr>
        <xdr:cNvPr id="307" name="楕円 306"/>
        <xdr:cNvSpPr/>
      </xdr:nvSpPr>
      <xdr:spPr>
        <a:xfrm>
          <a:off x="8699500" y="6484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61713</xdr:rowOff>
    </xdr:from>
    <xdr:ext cx="534377" cy="259045"/>
    <xdr:sp macro="" textlink="">
      <xdr:nvSpPr>
        <xdr:cNvPr id="308" name="テキスト ボックス 307"/>
        <xdr:cNvSpPr txBox="1"/>
      </xdr:nvSpPr>
      <xdr:spPr>
        <a:xfrm>
          <a:off x="8483111" y="65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153873</xdr:rowOff>
    </xdr:from>
    <xdr:to>
      <xdr:col>41</xdr:col>
      <xdr:colOff>101600</xdr:colOff>
      <xdr:row>38</xdr:row>
      <xdr:rowOff>84023</xdr:rowOff>
    </xdr:to>
    <xdr:sp macro="" textlink="">
      <xdr:nvSpPr>
        <xdr:cNvPr id="309" name="楕円 308"/>
        <xdr:cNvSpPr/>
      </xdr:nvSpPr>
      <xdr:spPr>
        <a:xfrm>
          <a:off x="7810500" y="64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75151</xdr:rowOff>
    </xdr:from>
    <xdr:ext cx="534377" cy="259045"/>
    <xdr:sp macro="" textlink="">
      <xdr:nvSpPr>
        <xdr:cNvPr id="310" name="テキスト ボックス 309"/>
        <xdr:cNvSpPr txBox="1"/>
      </xdr:nvSpPr>
      <xdr:spPr>
        <a:xfrm>
          <a:off x="7594111" y="6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17221</xdr:rowOff>
    </xdr:from>
    <xdr:to>
      <xdr:col>36</xdr:col>
      <xdr:colOff>165100</xdr:colOff>
      <xdr:row>38</xdr:row>
      <xdr:rowOff>118821</xdr:rowOff>
    </xdr:to>
    <xdr:sp macro="" textlink="">
      <xdr:nvSpPr>
        <xdr:cNvPr id="311" name="楕円 310"/>
        <xdr:cNvSpPr/>
      </xdr:nvSpPr>
      <xdr:spPr>
        <a:xfrm>
          <a:off x="6921500" y="65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109948</xdr:rowOff>
    </xdr:from>
    <xdr:ext cx="534377" cy="259045"/>
    <xdr:sp macro="" textlink="">
      <xdr:nvSpPr>
        <xdr:cNvPr id="312" name="テキスト ボックス 311"/>
        <xdr:cNvSpPr txBox="1"/>
      </xdr:nvSpPr>
      <xdr:spPr>
        <a:xfrm>
          <a:off x="6705111" y="66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150124</xdr:rowOff>
    </xdr:from>
    <xdr:to>
      <xdr:col>55</xdr:col>
      <xdr:colOff>0</xdr:colOff>
      <xdr:row>58</xdr:row>
      <xdr:rowOff>163750</xdr:rowOff>
    </xdr:to>
    <xdr:cxnSp macro="">
      <xdr:nvCxnSpPr>
        <xdr:cNvPr id="341" name="直線コネクタ 340"/>
        <xdr:cNvCxnSpPr/>
      </xdr:nvCxnSpPr>
      <xdr:spPr>
        <a:xfrm>
          <a:off x="9639300" y="10094224"/>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98213</xdr:rowOff>
    </xdr:from>
    <xdr:to>
      <xdr:col>50</xdr:col>
      <xdr:colOff>114300</xdr:colOff>
      <xdr:row>58</xdr:row>
      <xdr:rowOff>150124</xdr:rowOff>
    </xdr:to>
    <xdr:cxnSp macro="">
      <xdr:nvCxnSpPr>
        <xdr:cNvPr id="344" name="直線コネクタ 343"/>
        <xdr:cNvCxnSpPr/>
      </xdr:nvCxnSpPr>
      <xdr:spPr>
        <a:xfrm>
          <a:off x="8750300" y="10042313"/>
          <a:ext cx="889000" cy="5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98213</xdr:rowOff>
    </xdr:from>
    <xdr:to>
      <xdr:col>45</xdr:col>
      <xdr:colOff>177800</xdr:colOff>
      <xdr:row>58</xdr:row>
      <xdr:rowOff>148202</xdr:rowOff>
    </xdr:to>
    <xdr:cxnSp macro="">
      <xdr:nvCxnSpPr>
        <xdr:cNvPr id="347" name="直線コネクタ 346"/>
        <xdr:cNvCxnSpPr/>
      </xdr:nvCxnSpPr>
      <xdr:spPr>
        <a:xfrm flipV="1">
          <a:off x="7861300" y="10042313"/>
          <a:ext cx="889000" cy="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136889</xdr:rowOff>
    </xdr:from>
    <xdr:to>
      <xdr:col>41</xdr:col>
      <xdr:colOff>50800</xdr:colOff>
      <xdr:row>58</xdr:row>
      <xdr:rowOff>148202</xdr:rowOff>
    </xdr:to>
    <xdr:cxnSp macro="">
      <xdr:nvCxnSpPr>
        <xdr:cNvPr id="350" name="直線コネクタ 349"/>
        <xdr:cNvCxnSpPr/>
      </xdr:nvCxnSpPr>
      <xdr:spPr>
        <a:xfrm>
          <a:off x="6972300" y="10080989"/>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112950</xdr:rowOff>
    </xdr:from>
    <xdr:to>
      <xdr:col>55</xdr:col>
      <xdr:colOff>50800</xdr:colOff>
      <xdr:row>59</xdr:row>
      <xdr:rowOff>43100</xdr:rowOff>
    </xdr:to>
    <xdr:sp macro="" textlink="">
      <xdr:nvSpPr>
        <xdr:cNvPr id="360" name="楕円 359"/>
        <xdr:cNvSpPr/>
      </xdr:nvSpPr>
      <xdr:spPr>
        <a:xfrm>
          <a:off x="10426700" y="1005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99324</xdr:rowOff>
    </xdr:from>
    <xdr:to>
      <xdr:col>50</xdr:col>
      <xdr:colOff>165100</xdr:colOff>
      <xdr:row>59</xdr:row>
      <xdr:rowOff>29474</xdr:rowOff>
    </xdr:to>
    <xdr:sp macro="" textlink="">
      <xdr:nvSpPr>
        <xdr:cNvPr id="362" name="楕円 361"/>
        <xdr:cNvSpPr/>
      </xdr:nvSpPr>
      <xdr:spPr>
        <a:xfrm>
          <a:off x="9588500" y="1004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20601</xdr:rowOff>
    </xdr:from>
    <xdr:ext cx="534377" cy="259045"/>
    <xdr:sp macro="" textlink="">
      <xdr:nvSpPr>
        <xdr:cNvPr id="363" name="テキスト ボックス 362"/>
        <xdr:cNvSpPr txBox="1"/>
      </xdr:nvSpPr>
      <xdr:spPr>
        <a:xfrm>
          <a:off x="9372111" y="101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47413</xdr:rowOff>
    </xdr:from>
    <xdr:to>
      <xdr:col>46</xdr:col>
      <xdr:colOff>38100</xdr:colOff>
      <xdr:row>58</xdr:row>
      <xdr:rowOff>149013</xdr:rowOff>
    </xdr:to>
    <xdr:sp macro="" textlink="">
      <xdr:nvSpPr>
        <xdr:cNvPr id="364" name="楕円 363"/>
        <xdr:cNvSpPr/>
      </xdr:nvSpPr>
      <xdr:spPr>
        <a:xfrm>
          <a:off x="8699500" y="99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165540</xdr:rowOff>
    </xdr:from>
    <xdr:ext cx="534377" cy="259045"/>
    <xdr:sp macro="" textlink="">
      <xdr:nvSpPr>
        <xdr:cNvPr id="365" name="テキスト ボックス 364"/>
        <xdr:cNvSpPr txBox="1"/>
      </xdr:nvSpPr>
      <xdr:spPr>
        <a:xfrm>
          <a:off x="8483111" y="97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97402</xdr:rowOff>
    </xdr:from>
    <xdr:to>
      <xdr:col>41</xdr:col>
      <xdr:colOff>101600</xdr:colOff>
      <xdr:row>59</xdr:row>
      <xdr:rowOff>27552</xdr:rowOff>
    </xdr:to>
    <xdr:sp macro="" textlink="">
      <xdr:nvSpPr>
        <xdr:cNvPr id="366" name="楕円 365"/>
        <xdr:cNvSpPr/>
      </xdr:nvSpPr>
      <xdr:spPr>
        <a:xfrm>
          <a:off x="7810500" y="1004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18679</xdr:rowOff>
    </xdr:from>
    <xdr:ext cx="534377" cy="259045"/>
    <xdr:sp macro="" textlink="">
      <xdr:nvSpPr>
        <xdr:cNvPr id="367" name="テキスト ボックス 366"/>
        <xdr:cNvSpPr txBox="1"/>
      </xdr:nvSpPr>
      <xdr:spPr>
        <a:xfrm>
          <a:off x="7594111" y="1013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86089</xdr:rowOff>
    </xdr:from>
    <xdr:to>
      <xdr:col>36</xdr:col>
      <xdr:colOff>165100</xdr:colOff>
      <xdr:row>59</xdr:row>
      <xdr:rowOff>16239</xdr:rowOff>
    </xdr:to>
    <xdr:sp macro="" textlink="">
      <xdr:nvSpPr>
        <xdr:cNvPr id="368" name="楕円 367"/>
        <xdr:cNvSpPr/>
      </xdr:nvSpPr>
      <xdr:spPr>
        <a:xfrm>
          <a:off x="6921500" y="100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7366</xdr:rowOff>
    </xdr:from>
    <xdr:ext cx="534377" cy="259045"/>
    <xdr:sp macro="" textlink="">
      <xdr:nvSpPr>
        <xdr:cNvPr id="369" name="テキスト ボックス 368"/>
        <xdr:cNvSpPr txBox="1"/>
      </xdr:nvSpPr>
      <xdr:spPr>
        <a:xfrm>
          <a:off x="6705111" y="101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98214</xdr:rowOff>
    </xdr:from>
    <xdr:to>
      <xdr:col>55</xdr:col>
      <xdr:colOff>0</xdr:colOff>
      <xdr:row>78</xdr:row>
      <xdr:rowOff>109093</xdr:rowOff>
    </xdr:to>
    <xdr:cxnSp macro="">
      <xdr:nvCxnSpPr>
        <xdr:cNvPr id="396" name="直線コネクタ 395"/>
        <xdr:cNvCxnSpPr/>
      </xdr:nvCxnSpPr>
      <xdr:spPr>
        <a:xfrm>
          <a:off x="9639300" y="13471314"/>
          <a:ext cx="8382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47011</xdr:rowOff>
    </xdr:from>
    <xdr:to>
      <xdr:col>50</xdr:col>
      <xdr:colOff>114300</xdr:colOff>
      <xdr:row>78</xdr:row>
      <xdr:rowOff>98214</xdr:rowOff>
    </xdr:to>
    <xdr:cxnSp macro="">
      <xdr:nvCxnSpPr>
        <xdr:cNvPr id="399" name="直線コネクタ 398"/>
        <xdr:cNvCxnSpPr/>
      </xdr:nvCxnSpPr>
      <xdr:spPr>
        <a:xfrm>
          <a:off x="8750300" y="13420111"/>
          <a:ext cx="889000" cy="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47011</xdr:rowOff>
    </xdr:from>
    <xdr:to>
      <xdr:col>45</xdr:col>
      <xdr:colOff>177800</xdr:colOff>
      <xdr:row>78</xdr:row>
      <xdr:rowOff>75594</xdr:rowOff>
    </xdr:to>
    <xdr:cxnSp macro="">
      <xdr:nvCxnSpPr>
        <xdr:cNvPr id="402" name="直線コネクタ 401"/>
        <xdr:cNvCxnSpPr/>
      </xdr:nvCxnSpPr>
      <xdr:spPr>
        <a:xfrm flipV="1">
          <a:off x="7861300" y="13420111"/>
          <a:ext cx="889000" cy="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58293</xdr:rowOff>
    </xdr:from>
    <xdr:to>
      <xdr:col>55</xdr:col>
      <xdr:colOff>50800</xdr:colOff>
      <xdr:row>78</xdr:row>
      <xdr:rowOff>159893</xdr:rowOff>
    </xdr:to>
    <xdr:sp macro="" textlink="">
      <xdr:nvSpPr>
        <xdr:cNvPr id="412" name="楕円 411"/>
        <xdr:cNvSpPr/>
      </xdr:nvSpPr>
      <xdr:spPr>
        <a:xfrm>
          <a:off x="10426700" y="134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47414</xdr:rowOff>
    </xdr:from>
    <xdr:to>
      <xdr:col>50</xdr:col>
      <xdr:colOff>165100</xdr:colOff>
      <xdr:row>78</xdr:row>
      <xdr:rowOff>149014</xdr:rowOff>
    </xdr:to>
    <xdr:sp macro="" textlink="">
      <xdr:nvSpPr>
        <xdr:cNvPr id="414" name="楕円 413"/>
        <xdr:cNvSpPr/>
      </xdr:nvSpPr>
      <xdr:spPr>
        <a:xfrm>
          <a:off x="9588500" y="134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140141</xdr:rowOff>
    </xdr:from>
    <xdr:ext cx="534377" cy="259045"/>
    <xdr:sp macro="" textlink="">
      <xdr:nvSpPr>
        <xdr:cNvPr id="415" name="テキスト ボックス 414"/>
        <xdr:cNvSpPr txBox="1"/>
      </xdr:nvSpPr>
      <xdr:spPr>
        <a:xfrm>
          <a:off x="9372111" y="135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167661</xdr:rowOff>
    </xdr:from>
    <xdr:to>
      <xdr:col>46</xdr:col>
      <xdr:colOff>38100</xdr:colOff>
      <xdr:row>78</xdr:row>
      <xdr:rowOff>97811</xdr:rowOff>
    </xdr:to>
    <xdr:sp macro="" textlink="">
      <xdr:nvSpPr>
        <xdr:cNvPr id="416" name="楕円 415"/>
        <xdr:cNvSpPr/>
      </xdr:nvSpPr>
      <xdr:spPr>
        <a:xfrm>
          <a:off x="8699500" y="1336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114338</xdr:rowOff>
    </xdr:from>
    <xdr:ext cx="534377" cy="259045"/>
    <xdr:sp macro="" textlink="">
      <xdr:nvSpPr>
        <xdr:cNvPr id="417" name="テキスト ボックス 416"/>
        <xdr:cNvSpPr txBox="1"/>
      </xdr:nvSpPr>
      <xdr:spPr>
        <a:xfrm>
          <a:off x="8483111" y="131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24794</xdr:rowOff>
    </xdr:from>
    <xdr:to>
      <xdr:col>41</xdr:col>
      <xdr:colOff>101600</xdr:colOff>
      <xdr:row>78</xdr:row>
      <xdr:rowOff>126394</xdr:rowOff>
    </xdr:to>
    <xdr:sp macro="" textlink="">
      <xdr:nvSpPr>
        <xdr:cNvPr id="418" name="楕円 417"/>
        <xdr:cNvSpPr/>
      </xdr:nvSpPr>
      <xdr:spPr>
        <a:xfrm>
          <a:off x="7810500" y="133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142921</xdr:rowOff>
    </xdr:from>
    <xdr:ext cx="534377" cy="259045"/>
    <xdr:sp macro="" textlink="">
      <xdr:nvSpPr>
        <xdr:cNvPr id="419" name="テキスト ボックス 418"/>
        <xdr:cNvSpPr txBox="1"/>
      </xdr:nvSpPr>
      <xdr:spPr>
        <a:xfrm>
          <a:off x="7594111" y="131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25609</xdr:rowOff>
    </xdr:from>
    <xdr:to>
      <xdr:col>55</xdr:col>
      <xdr:colOff>0</xdr:colOff>
      <xdr:row>98</xdr:row>
      <xdr:rowOff>28105</xdr:rowOff>
    </xdr:to>
    <xdr:cxnSp macro="">
      <xdr:nvCxnSpPr>
        <xdr:cNvPr id="448" name="直線コネクタ 447"/>
        <xdr:cNvCxnSpPr/>
      </xdr:nvCxnSpPr>
      <xdr:spPr>
        <a:xfrm flipV="1">
          <a:off x="9639300" y="16827709"/>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28105</xdr:rowOff>
    </xdr:from>
    <xdr:to>
      <xdr:col>50</xdr:col>
      <xdr:colOff>114300</xdr:colOff>
      <xdr:row>98</xdr:row>
      <xdr:rowOff>72682</xdr:rowOff>
    </xdr:to>
    <xdr:cxnSp macro="">
      <xdr:nvCxnSpPr>
        <xdr:cNvPr id="451" name="直線コネクタ 450"/>
        <xdr:cNvCxnSpPr/>
      </xdr:nvCxnSpPr>
      <xdr:spPr>
        <a:xfrm flipV="1">
          <a:off x="8750300" y="16830205"/>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72682</xdr:rowOff>
    </xdr:from>
    <xdr:to>
      <xdr:col>45</xdr:col>
      <xdr:colOff>177800</xdr:colOff>
      <xdr:row>98</xdr:row>
      <xdr:rowOff>82435</xdr:rowOff>
    </xdr:to>
    <xdr:cxnSp macro="">
      <xdr:nvCxnSpPr>
        <xdr:cNvPr id="454" name="直線コネクタ 453"/>
        <xdr:cNvCxnSpPr/>
      </xdr:nvCxnSpPr>
      <xdr:spPr>
        <a:xfrm flipV="1">
          <a:off x="7861300" y="16874782"/>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146259</xdr:rowOff>
    </xdr:from>
    <xdr:to>
      <xdr:col>55</xdr:col>
      <xdr:colOff>50800</xdr:colOff>
      <xdr:row>98</xdr:row>
      <xdr:rowOff>76409</xdr:rowOff>
    </xdr:to>
    <xdr:sp macro="" textlink="">
      <xdr:nvSpPr>
        <xdr:cNvPr id="464" name="楕円 463"/>
        <xdr:cNvSpPr/>
      </xdr:nvSpPr>
      <xdr:spPr>
        <a:xfrm>
          <a:off x="10426700" y="167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124686</xdr:rowOff>
    </xdr:from>
    <xdr:ext cx="469744" cy="259045"/>
    <xdr:sp macro="" textlink="">
      <xdr:nvSpPr>
        <xdr:cNvPr id="465" name="普通建設事業費 （ うち更新整備　）該当値テキスト"/>
        <xdr:cNvSpPr txBox="1"/>
      </xdr:nvSpPr>
      <xdr:spPr>
        <a:xfrm>
          <a:off x="10528300" y="1675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148755</xdr:rowOff>
    </xdr:from>
    <xdr:to>
      <xdr:col>50</xdr:col>
      <xdr:colOff>165100</xdr:colOff>
      <xdr:row>98</xdr:row>
      <xdr:rowOff>78905</xdr:rowOff>
    </xdr:to>
    <xdr:sp macro="" textlink="">
      <xdr:nvSpPr>
        <xdr:cNvPr id="466" name="楕円 465"/>
        <xdr:cNvSpPr/>
      </xdr:nvSpPr>
      <xdr:spPr>
        <a:xfrm>
          <a:off x="9588500" y="167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70032</xdr:rowOff>
    </xdr:from>
    <xdr:ext cx="469744" cy="259045"/>
    <xdr:sp macro="" textlink="">
      <xdr:nvSpPr>
        <xdr:cNvPr id="467" name="テキスト ボックス 466"/>
        <xdr:cNvSpPr txBox="1"/>
      </xdr:nvSpPr>
      <xdr:spPr>
        <a:xfrm>
          <a:off x="9404428" y="1687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21882</xdr:rowOff>
    </xdr:from>
    <xdr:to>
      <xdr:col>46</xdr:col>
      <xdr:colOff>38100</xdr:colOff>
      <xdr:row>98</xdr:row>
      <xdr:rowOff>123482</xdr:rowOff>
    </xdr:to>
    <xdr:sp macro="" textlink="">
      <xdr:nvSpPr>
        <xdr:cNvPr id="468" name="楕円 467"/>
        <xdr:cNvSpPr/>
      </xdr:nvSpPr>
      <xdr:spPr>
        <a:xfrm>
          <a:off x="8699500" y="168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114609</xdr:rowOff>
    </xdr:from>
    <xdr:ext cx="469744" cy="259045"/>
    <xdr:sp macro="" textlink="">
      <xdr:nvSpPr>
        <xdr:cNvPr id="469" name="テキスト ボックス 468"/>
        <xdr:cNvSpPr txBox="1"/>
      </xdr:nvSpPr>
      <xdr:spPr>
        <a:xfrm>
          <a:off x="8515428" y="169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31635</xdr:rowOff>
    </xdr:from>
    <xdr:to>
      <xdr:col>41</xdr:col>
      <xdr:colOff>101600</xdr:colOff>
      <xdr:row>98</xdr:row>
      <xdr:rowOff>133235</xdr:rowOff>
    </xdr:to>
    <xdr:sp macro="" textlink="">
      <xdr:nvSpPr>
        <xdr:cNvPr id="470" name="楕円 469"/>
        <xdr:cNvSpPr/>
      </xdr:nvSpPr>
      <xdr:spPr>
        <a:xfrm>
          <a:off x="7810500" y="168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124362</xdr:rowOff>
    </xdr:from>
    <xdr:ext cx="469744" cy="259045"/>
    <xdr:sp macro="" textlink="">
      <xdr:nvSpPr>
        <xdr:cNvPr id="471" name="テキスト ボックス 470"/>
        <xdr:cNvSpPr txBox="1"/>
      </xdr:nvSpPr>
      <xdr:spPr>
        <a:xfrm>
          <a:off x="7626428" y="169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20904</xdr:rowOff>
    </xdr:from>
    <xdr:to>
      <xdr:col>85</xdr:col>
      <xdr:colOff>127000</xdr:colOff>
      <xdr:row>39</xdr:row>
      <xdr:rowOff>44438</xdr:rowOff>
    </xdr:to>
    <xdr:cxnSp macro="">
      <xdr:nvCxnSpPr>
        <xdr:cNvPr id="500" name="直線コネクタ 499"/>
        <xdr:cNvCxnSpPr/>
      </xdr:nvCxnSpPr>
      <xdr:spPr>
        <a:xfrm flipV="1">
          <a:off x="15481300" y="6707454"/>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44438</xdr:rowOff>
    </xdr:from>
    <xdr:to>
      <xdr:col>81</xdr:col>
      <xdr:colOff>50800</xdr:colOff>
      <xdr:row>39</xdr:row>
      <xdr:rowOff>44450</xdr:rowOff>
    </xdr:to>
    <xdr:cxnSp macro="">
      <xdr:nvCxnSpPr>
        <xdr:cNvPr id="503" name="直線コネクタ 502"/>
        <xdr:cNvCxnSpPr/>
      </xdr:nvCxnSpPr>
      <xdr:spPr>
        <a:xfrm flipV="1">
          <a:off x="14592300" y="6730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141554</xdr:rowOff>
    </xdr:from>
    <xdr:to>
      <xdr:col>85</xdr:col>
      <xdr:colOff>177800</xdr:colOff>
      <xdr:row>39</xdr:row>
      <xdr:rowOff>71704</xdr:rowOff>
    </xdr:to>
    <xdr:sp macro="" textlink="">
      <xdr:nvSpPr>
        <xdr:cNvPr id="519" name="楕円 518"/>
        <xdr:cNvSpPr/>
      </xdr:nvSpPr>
      <xdr:spPr>
        <a:xfrm>
          <a:off x="16268700" y="665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100931</xdr:rowOff>
    </xdr:from>
    <xdr:ext cx="469744" cy="259045"/>
    <xdr:sp macro="" textlink="">
      <xdr:nvSpPr>
        <xdr:cNvPr id="520" name="災害復旧事業費該当値テキスト"/>
        <xdr:cNvSpPr txBox="1"/>
      </xdr:nvSpPr>
      <xdr:spPr>
        <a:xfrm>
          <a:off x="16370300" y="64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165088</xdr:rowOff>
    </xdr:from>
    <xdr:to>
      <xdr:col>81</xdr:col>
      <xdr:colOff>101600</xdr:colOff>
      <xdr:row>39</xdr:row>
      <xdr:rowOff>95238</xdr:rowOff>
    </xdr:to>
    <xdr:sp macro="" textlink="">
      <xdr:nvSpPr>
        <xdr:cNvPr id="521" name="楕円 520"/>
        <xdr:cNvSpPr/>
      </xdr:nvSpPr>
      <xdr:spPr>
        <a:xfrm>
          <a:off x="15430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86365</xdr:rowOff>
    </xdr:from>
    <xdr:ext cx="249299" cy="259045"/>
    <xdr:sp macro="" textlink="">
      <xdr:nvSpPr>
        <xdr:cNvPr id="522" name="テキスト ボックス 521"/>
        <xdr:cNvSpPr txBox="1"/>
      </xdr:nvSpPr>
      <xdr:spPr>
        <a:xfrm>
          <a:off x="15356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30150</xdr:rowOff>
    </xdr:from>
    <xdr:to>
      <xdr:col>85</xdr:col>
      <xdr:colOff>127000</xdr:colOff>
      <xdr:row>77</xdr:row>
      <xdr:rowOff>58141</xdr:rowOff>
    </xdr:to>
    <xdr:cxnSp macro="">
      <xdr:nvCxnSpPr>
        <xdr:cNvPr id="606" name="直線コネクタ 605"/>
        <xdr:cNvCxnSpPr/>
      </xdr:nvCxnSpPr>
      <xdr:spPr>
        <a:xfrm flipV="1">
          <a:off x="15481300" y="1323180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58141</xdr:rowOff>
    </xdr:from>
    <xdr:to>
      <xdr:col>81</xdr:col>
      <xdr:colOff>50800</xdr:colOff>
      <xdr:row>77</xdr:row>
      <xdr:rowOff>84240</xdr:rowOff>
    </xdr:to>
    <xdr:cxnSp macro="">
      <xdr:nvCxnSpPr>
        <xdr:cNvPr id="609" name="直線コネクタ 608"/>
        <xdr:cNvCxnSpPr/>
      </xdr:nvCxnSpPr>
      <xdr:spPr>
        <a:xfrm flipV="1">
          <a:off x="14592300" y="132597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76963</xdr:rowOff>
    </xdr:from>
    <xdr:to>
      <xdr:col>76</xdr:col>
      <xdr:colOff>114300</xdr:colOff>
      <xdr:row>77</xdr:row>
      <xdr:rowOff>84240</xdr:rowOff>
    </xdr:to>
    <xdr:cxnSp macro="">
      <xdr:nvCxnSpPr>
        <xdr:cNvPr id="612" name="直線コネクタ 611"/>
        <xdr:cNvCxnSpPr/>
      </xdr:nvCxnSpPr>
      <xdr:spPr>
        <a:xfrm>
          <a:off x="13703300" y="1327861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44298</xdr:rowOff>
    </xdr:from>
    <xdr:to>
      <xdr:col>71</xdr:col>
      <xdr:colOff>177800</xdr:colOff>
      <xdr:row>77</xdr:row>
      <xdr:rowOff>76963</xdr:rowOff>
    </xdr:to>
    <xdr:cxnSp macro="">
      <xdr:nvCxnSpPr>
        <xdr:cNvPr id="615" name="直線コネクタ 614"/>
        <xdr:cNvCxnSpPr/>
      </xdr:nvCxnSpPr>
      <xdr:spPr>
        <a:xfrm>
          <a:off x="12814300" y="13245948"/>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150800</xdr:rowOff>
    </xdr:from>
    <xdr:to>
      <xdr:col>85</xdr:col>
      <xdr:colOff>177800</xdr:colOff>
      <xdr:row>77</xdr:row>
      <xdr:rowOff>80950</xdr:rowOff>
    </xdr:to>
    <xdr:sp macro="" textlink="">
      <xdr:nvSpPr>
        <xdr:cNvPr id="625" name="楕円 624"/>
        <xdr:cNvSpPr/>
      </xdr:nvSpPr>
      <xdr:spPr>
        <a:xfrm>
          <a:off x="16268700" y="131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129227</xdr:rowOff>
    </xdr:from>
    <xdr:ext cx="534377" cy="259045"/>
    <xdr:sp macro="" textlink="">
      <xdr:nvSpPr>
        <xdr:cNvPr id="626" name="公債費該当値テキスト"/>
        <xdr:cNvSpPr txBox="1"/>
      </xdr:nvSpPr>
      <xdr:spPr>
        <a:xfrm>
          <a:off x="16370300" y="131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7341</xdr:rowOff>
    </xdr:from>
    <xdr:to>
      <xdr:col>81</xdr:col>
      <xdr:colOff>101600</xdr:colOff>
      <xdr:row>77</xdr:row>
      <xdr:rowOff>108941</xdr:rowOff>
    </xdr:to>
    <xdr:sp macro="" textlink="">
      <xdr:nvSpPr>
        <xdr:cNvPr id="627" name="楕円 626"/>
        <xdr:cNvSpPr/>
      </xdr:nvSpPr>
      <xdr:spPr>
        <a:xfrm>
          <a:off x="15430500" y="132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100068</xdr:rowOff>
    </xdr:from>
    <xdr:ext cx="534377" cy="259045"/>
    <xdr:sp macro="" textlink="">
      <xdr:nvSpPr>
        <xdr:cNvPr id="628" name="テキスト ボックス 627"/>
        <xdr:cNvSpPr txBox="1"/>
      </xdr:nvSpPr>
      <xdr:spPr>
        <a:xfrm>
          <a:off x="15214111" y="13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33440</xdr:rowOff>
    </xdr:from>
    <xdr:to>
      <xdr:col>76</xdr:col>
      <xdr:colOff>165100</xdr:colOff>
      <xdr:row>77</xdr:row>
      <xdr:rowOff>135040</xdr:rowOff>
    </xdr:to>
    <xdr:sp macro="" textlink="">
      <xdr:nvSpPr>
        <xdr:cNvPr id="629" name="楕円 628"/>
        <xdr:cNvSpPr/>
      </xdr:nvSpPr>
      <xdr:spPr>
        <a:xfrm>
          <a:off x="14541500" y="132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126167</xdr:rowOff>
    </xdr:from>
    <xdr:ext cx="534377" cy="259045"/>
    <xdr:sp macro="" textlink="">
      <xdr:nvSpPr>
        <xdr:cNvPr id="630" name="テキスト ボックス 629"/>
        <xdr:cNvSpPr txBox="1"/>
      </xdr:nvSpPr>
      <xdr:spPr>
        <a:xfrm>
          <a:off x="14325111" y="133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26163</xdr:rowOff>
    </xdr:from>
    <xdr:to>
      <xdr:col>72</xdr:col>
      <xdr:colOff>38100</xdr:colOff>
      <xdr:row>77</xdr:row>
      <xdr:rowOff>127763</xdr:rowOff>
    </xdr:to>
    <xdr:sp macro="" textlink="">
      <xdr:nvSpPr>
        <xdr:cNvPr id="631" name="楕円 630"/>
        <xdr:cNvSpPr/>
      </xdr:nvSpPr>
      <xdr:spPr>
        <a:xfrm>
          <a:off x="13652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118890</xdr:rowOff>
    </xdr:from>
    <xdr:ext cx="534377" cy="259045"/>
    <xdr:sp macro="" textlink="">
      <xdr:nvSpPr>
        <xdr:cNvPr id="632" name="テキスト ボックス 631"/>
        <xdr:cNvSpPr txBox="1"/>
      </xdr:nvSpPr>
      <xdr:spPr>
        <a:xfrm>
          <a:off x="13436111" y="133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164948</xdr:rowOff>
    </xdr:from>
    <xdr:to>
      <xdr:col>67</xdr:col>
      <xdr:colOff>101600</xdr:colOff>
      <xdr:row>77</xdr:row>
      <xdr:rowOff>95098</xdr:rowOff>
    </xdr:to>
    <xdr:sp macro="" textlink="">
      <xdr:nvSpPr>
        <xdr:cNvPr id="633" name="楕円 632"/>
        <xdr:cNvSpPr/>
      </xdr:nvSpPr>
      <xdr:spPr>
        <a:xfrm>
          <a:off x="12763500" y="1319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86225</xdr:rowOff>
    </xdr:from>
    <xdr:ext cx="534377" cy="259045"/>
    <xdr:sp macro="" textlink="">
      <xdr:nvSpPr>
        <xdr:cNvPr id="634" name="テキスト ボックス 633"/>
        <xdr:cNvSpPr txBox="1"/>
      </xdr:nvSpPr>
      <xdr:spPr>
        <a:xfrm>
          <a:off x="12547111" y="1328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31555</xdr:rowOff>
    </xdr:from>
    <xdr:to>
      <xdr:col>85</xdr:col>
      <xdr:colOff>127000</xdr:colOff>
      <xdr:row>98</xdr:row>
      <xdr:rowOff>76515</xdr:rowOff>
    </xdr:to>
    <xdr:cxnSp macro="">
      <xdr:nvCxnSpPr>
        <xdr:cNvPr id="661" name="直線コネクタ 660"/>
        <xdr:cNvCxnSpPr/>
      </xdr:nvCxnSpPr>
      <xdr:spPr>
        <a:xfrm flipV="1">
          <a:off x="15481300" y="16833655"/>
          <a:ext cx="838200" cy="4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52969</xdr:rowOff>
    </xdr:from>
    <xdr:to>
      <xdr:col>81</xdr:col>
      <xdr:colOff>50800</xdr:colOff>
      <xdr:row>98</xdr:row>
      <xdr:rowOff>76515</xdr:rowOff>
    </xdr:to>
    <xdr:cxnSp macro="">
      <xdr:nvCxnSpPr>
        <xdr:cNvPr id="664" name="直線コネクタ 663"/>
        <xdr:cNvCxnSpPr/>
      </xdr:nvCxnSpPr>
      <xdr:spPr>
        <a:xfrm>
          <a:off x="14592300" y="16855069"/>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52969</xdr:rowOff>
    </xdr:from>
    <xdr:to>
      <xdr:col>76</xdr:col>
      <xdr:colOff>114300</xdr:colOff>
      <xdr:row>98</xdr:row>
      <xdr:rowOff>102891</xdr:rowOff>
    </xdr:to>
    <xdr:cxnSp macro="">
      <xdr:nvCxnSpPr>
        <xdr:cNvPr id="667" name="直線コネクタ 666"/>
        <xdr:cNvCxnSpPr/>
      </xdr:nvCxnSpPr>
      <xdr:spPr>
        <a:xfrm flipV="1">
          <a:off x="13703300" y="16855069"/>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121716</xdr:rowOff>
    </xdr:from>
    <xdr:ext cx="534377" cy="259045"/>
    <xdr:sp macro="" textlink="">
      <xdr:nvSpPr>
        <xdr:cNvPr id="669" name="テキスト ボックス 668"/>
        <xdr:cNvSpPr txBox="1"/>
      </xdr:nvSpPr>
      <xdr:spPr>
        <a:xfrm>
          <a:off x="14325111" y="1692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102891</xdr:rowOff>
    </xdr:from>
    <xdr:to>
      <xdr:col>71</xdr:col>
      <xdr:colOff>177800</xdr:colOff>
      <xdr:row>98</xdr:row>
      <xdr:rowOff>103426</xdr:rowOff>
    </xdr:to>
    <xdr:cxnSp macro="">
      <xdr:nvCxnSpPr>
        <xdr:cNvPr id="670" name="直線コネクタ 669"/>
        <xdr:cNvCxnSpPr/>
      </xdr:nvCxnSpPr>
      <xdr:spPr>
        <a:xfrm flipV="1">
          <a:off x="12814300" y="1690499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152205</xdr:rowOff>
    </xdr:from>
    <xdr:to>
      <xdr:col>85</xdr:col>
      <xdr:colOff>177800</xdr:colOff>
      <xdr:row>98</xdr:row>
      <xdr:rowOff>82355</xdr:rowOff>
    </xdr:to>
    <xdr:sp macro="" textlink="">
      <xdr:nvSpPr>
        <xdr:cNvPr id="680" name="楕円 679"/>
        <xdr:cNvSpPr/>
      </xdr:nvSpPr>
      <xdr:spPr>
        <a:xfrm>
          <a:off x="16268700" y="167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111582</xdr:rowOff>
    </xdr:from>
    <xdr:ext cx="534377" cy="259045"/>
    <xdr:sp macro="" textlink="">
      <xdr:nvSpPr>
        <xdr:cNvPr id="681" name="積立金該当値テキスト"/>
        <xdr:cNvSpPr txBox="1"/>
      </xdr:nvSpPr>
      <xdr:spPr>
        <a:xfrm>
          <a:off x="16370300" y="165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25715</xdr:rowOff>
    </xdr:from>
    <xdr:to>
      <xdr:col>81</xdr:col>
      <xdr:colOff>101600</xdr:colOff>
      <xdr:row>98</xdr:row>
      <xdr:rowOff>127315</xdr:rowOff>
    </xdr:to>
    <xdr:sp macro="" textlink="">
      <xdr:nvSpPr>
        <xdr:cNvPr id="682" name="楕円 681"/>
        <xdr:cNvSpPr/>
      </xdr:nvSpPr>
      <xdr:spPr>
        <a:xfrm>
          <a:off x="15430500" y="1682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118442</xdr:rowOff>
    </xdr:from>
    <xdr:ext cx="534377" cy="259045"/>
    <xdr:sp macro="" textlink="">
      <xdr:nvSpPr>
        <xdr:cNvPr id="683" name="テキスト ボックス 682"/>
        <xdr:cNvSpPr txBox="1"/>
      </xdr:nvSpPr>
      <xdr:spPr>
        <a:xfrm>
          <a:off x="15214111" y="16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2169</xdr:rowOff>
    </xdr:from>
    <xdr:to>
      <xdr:col>76</xdr:col>
      <xdr:colOff>165100</xdr:colOff>
      <xdr:row>98</xdr:row>
      <xdr:rowOff>103769</xdr:rowOff>
    </xdr:to>
    <xdr:sp macro="" textlink="">
      <xdr:nvSpPr>
        <xdr:cNvPr id="684" name="楕円 683"/>
        <xdr:cNvSpPr/>
      </xdr:nvSpPr>
      <xdr:spPr>
        <a:xfrm>
          <a:off x="14541500" y="168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120296</xdr:rowOff>
    </xdr:from>
    <xdr:ext cx="534377" cy="259045"/>
    <xdr:sp macro="" textlink="">
      <xdr:nvSpPr>
        <xdr:cNvPr id="685" name="テキスト ボックス 684"/>
        <xdr:cNvSpPr txBox="1"/>
      </xdr:nvSpPr>
      <xdr:spPr>
        <a:xfrm>
          <a:off x="14325111" y="165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52091</xdr:rowOff>
    </xdr:from>
    <xdr:to>
      <xdr:col>72</xdr:col>
      <xdr:colOff>38100</xdr:colOff>
      <xdr:row>98</xdr:row>
      <xdr:rowOff>153691</xdr:rowOff>
    </xdr:to>
    <xdr:sp macro="" textlink="">
      <xdr:nvSpPr>
        <xdr:cNvPr id="686" name="楕円 685"/>
        <xdr:cNvSpPr/>
      </xdr:nvSpPr>
      <xdr:spPr>
        <a:xfrm>
          <a:off x="13652500" y="1685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144818</xdr:rowOff>
    </xdr:from>
    <xdr:ext cx="469744" cy="259045"/>
    <xdr:sp macro="" textlink="">
      <xdr:nvSpPr>
        <xdr:cNvPr id="687" name="テキスト ボックス 686"/>
        <xdr:cNvSpPr txBox="1"/>
      </xdr:nvSpPr>
      <xdr:spPr>
        <a:xfrm>
          <a:off x="13468428" y="1694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52626</xdr:rowOff>
    </xdr:from>
    <xdr:to>
      <xdr:col>67</xdr:col>
      <xdr:colOff>101600</xdr:colOff>
      <xdr:row>98</xdr:row>
      <xdr:rowOff>154226</xdr:rowOff>
    </xdr:to>
    <xdr:sp macro="" textlink="">
      <xdr:nvSpPr>
        <xdr:cNvPr id="688" name="楕円 687"/>
        <xdr:cNvSpPr/>
      </xdr:nvSpPr>
      <xdr:spPr>
        <a:xfrm>
          <a:off x="12763500" y="168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145353</xdr:rowOff>
    </xdr:from>
    <xdr:ext cx="469744" cy="259045"/>
    <xdr:sp macro="" textlink="">
      <xdr:nvSpPr>
        <xdr:cNvPr id="689" name="テキスト ボックス 688"/>
        <xdr:cNvSpPr txBox="1"/>
      </xdr:nvSpPr>
      <xdr:spPr>
        <a:xfrm>
          <a:off x="12579428" y="1694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132347</xdr:rowOff>
    </xdr:from>
    <xdr:to>
      <xdr:col>116</xdr:col>
      <xdr:colOff>63500</xdr:colOff>
      <xdr:row>58</xdr:row>
      <xdr:rowOff>132499</xdr:rowOff>
    </xdr:to>
    <xdr:cxnSp macro="">
      <xdr:nvCxnSpPr>
        <xdr:cNvPr id="773" name="直線コネクタ 772"/>
        <xdr:cNvCxnSpPr/>
      </xdr:nvCxnSpPr>
      <xdr:spPr>
        <a:xfrm flipV="1">
          <a:off x="21323300" y="1007644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132499</xdr:rowOff>
    </xdr:from>
    <xdr:to>
      <xdr:col>111</xdr:col>
      <xdr:colOff>177800</xdr:colOff>
      <xdr:row>58</xdr:row>
      <xdr:rowOff>132652</xdr:rowOff>
    </xdr:to>
    <xdr:cxnSp macro="">
      <xdr:nvCxnSpPr>
        <xdr:cNvPr id="776" name="直線コネクタ 775"/>
        <xdr:cNvCxnSpPr/>
      </xdr:nvCxnSpPr>
      <xdr:spPr>
        <a:xfrm flipV="1">
          <a:off x="20434300" y="1007659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132652</xdr:rowOff>
    </xdr:from>
    <xdr:to>
      <xdr:col>107</xdr:col>
      <xdr:colOff>50800</xdr:colOff>
      <xdr:row>58</xdr:row>
      <xdr:rowOff>132690</xdr:rowOff>
    </xdr:to>
    <xdr:cxnSp macro="">
      <xdr:nvCxnSpPr>
        <xdr:cNvPr id="779" name="直線コネクタ 778"/>
        <xdr:cNvCxnSpPr/>
      </xdr:nvCxnSpPr>
      <xdr:spPr>
        <a:xfrm flipV="1">
          <a:off x="19545300" y="100767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132690</xdr:rowOff>
    </xdr:from>
    <xdr:to>
      <xdr:col>102</xdr:col>
      <xdr:colOff>114300</xdr:colOff>
      <xdr:row>58</xdr:row>
      <xdr:rowOff>133032</xdr:rowOff>
    </xdr:to>
    <xdr:cxnSp macro="">
      <xdr:nvCxnSpPr>
        <xdr:cNvPr id="782" name="直線コネクタ 781"/>
        <xdr:cNvCxnSpPr/>
      </xdr:nvCxnSpPr>
      <xdr:spPr>
        <a:xfrm flipV="1">
          <a:off x="18656300" y="1007679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81547</xdr:rowOff>
    </xdr:from>
    <xdr:to>
      <xdr:col>116</xdr:col>
      <xdr:colOff>114300</xdr:colOff>
      <xdr:row>59</xdr:row>
      <xdr:rowOff>11697</xdr:rowOff>
    </xdr:to>
    <xdr:sp macro="" textlink="">
      <xdr:nvSpPr>
        <xdr:cNvPr id="792" name="楕円 791"/>
        <xdr:cNvSpPr/>
      </xdr:nvSpPr>
      <xdr:spPr>
        <a:xfrm>
          <a:off x="22110700" y="100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167924</xdr:rowOff>
    </xdr:from>
    <xdr:ext cx="469744" cy="259045"/>
    <xdr:sp macro="" textlink="">
      <xdr:nvSpPr>
        <xdr:cNvPr id="793" name="貸付金該当値テキスト"/>
        <xdr:cNvSpPr txBox="1"/>
      </xdr:nvSpPr>
      <xdr:spPr>
        <a:xfrm>
          <a:off x="22212300" y="994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81699</xdr:rowOff>
    </xdr:from>
    <xdr:to>
      <xdr:col>112</xdr:col>
      <xdr:colOff>38100</xdr:colOff>
      <xdr:row>59</xdr:row>
      <xdr:rowOff>11849</xdr:rowOff>
    </xdr:to>
    <xdr:sp macro="" textlink="">
      <xdr:nvSpPr>
        <xdr:cNvPr id="794" name="楕円 793"/>
        <xdr:cNvSpPr/>
      </xdr:nvSpPr>
      <xdr:spPr>
        <a:xfrm>
          <a:off x="21272500" y="10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2976</xdr:rowOff>
    </xdr:from>
    <xdr:ext cx="469744" cy="259045"/>
    <xdr:sp macro="" textlink="">
      <xdr:nvSpPr>
        <xdr:cNvPr id="795" name="テキスト ボックス 794"/>
        <xdr:cNvSpPr txBox="1"/>
      </xdr:nvSpPr>
      <xdr:spPr>
        <a:xfrm>
          <a:off x="21088428" y="101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81852</xdr:rowOff>
    </xdr:from>
    <xdr:to>
      <xdr:col>107</xdr:col>
      <xdr:colOff>101600</xdr:colOff>
      <xdr:row>59</xdr:row>
      <xdr:rowOff>12002</xdr:rowOff>
    </xdr:to>
    <xdr:sp macro="" textlink="">
      <xdr:nvSpPr>
        <xdr:cNvPr id="796" name="楕円 795"/>
        <xdr:cNvSpPr/>
      </xdr:nvSpPr>
      <xdr:spPr>
        <a:xfrm>
          <a:off x="20383500" y="100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3129</xdr:rowOff>
    </xdr:from>
    <xdr:ext cx="469744" cy="259045"/>
    <xdr:sp macro="" textlink="">
      <xdr:nvSpPr>
        <xdr:cNvPr id="797" name="テキスト ボックス 796"/>
        <xdr:cNvSpPr txBox="1"/>
      </xdr:nvSpPr>
      <xdr:spPr>
        <a:xfrm>
          <a:off x="20199428" y="1011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81890</xdr:rowOff>
    </xdr:from>
    <xdr:to>
      <xdr:col>102</xdr:col>
      <xdr:colOff>165100</xdr:colOff>
      <xdr:row>59</xdr:row>
      <xdr:rowOff>12040</xdr:rowOff>
    </xdr:to>
    <xdr:sp macro="" textlink="">
      <xdr:nvSpPr>
        <xdr:cNvPr id="798" name="楕円 797"/>
        <xdr:cNvSpPr/>
      </xdr:nvSpPr>
      <xdr:spPr>
        <a:xfrm>
          <a:off x="19494500" y="100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3167</xdr:rowOff>
    </xdr:from>
    <xdr:ext cx="469744" cy="259045"/>
    <xdr:sp macro="" textlink="">
      <xdr:nvSpPr>
        <xdr:cNvPr id="799" name="テキスト ボックス 798"/>
        <xdr:cNvSpPr txBox="1"/>
      </xdr:nvSpPr>
      <xdr:spPr>
        <a:xfrm>
          <a:off x="19310428" y="101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82232</xdr:rowOff>
    </xdr:from>
    <xdr:to>
      <xdr:col>98</xdr:col>
      <xdr:colOff>38100</xdr:colOff>
      <xdr:row>59</xdr:row>
      <xdr:rowOff>12382</xdr:rowOff>
    </xdr:to>
    <xdr:sp macro="" textlink="">
      <xdr:nvSpPr>
        <xdr:cNvPr id="800" name="楕円 799"/>
        <xdr:cNvSpPr/>
      </xdr:nvSpPr>
      <xdr:spPr>
        <a:xfrm>
          <a:off x="18605500" y="100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3509</xdr:rowOff>
    </xdr:from>
    <xdr:ext cx="469744" cy="259045"/>
    <xdr:sp macro="" textlink="">
      <xdr:nvSpPr>
        <xdr:cNvPr id="801" name="テキスト ボックス 800"/>
        <xdr:cNvSpPr txBox="1"/>
      </xdr:nvSpPr>
      <xdr:spPr>
        <a:xfrm>
          <a:off x="18421428" y="101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120593</xdr:rowOff>
    </xdr:from>
    <xdr:to>
      <xdr:col>116</xdr:col>
      <xdr:colOff>63500</xdr:colOff>
      <xdr:row>76</xdr:row>
      <xdr:rowOff>150064</xdr:rowOff>
    </xdr:to>
    <xdr:cxnSp macro="">
      <xdr:nvCxnSpPr>
        <xdr:cNvPr id="831" name="直線コネクタ 830"/>
        <xdr:cNvCxnSpPr/>
      </xdr:nvCxnSpPr>
      <xdr:spPr>
        <a:xfrm>
          <a:off x="21323300" y="13150793"/>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120593</xdr:rowOff>
    </xdr:from>
    <xdr:to>
      <xdr:col>111</xdr:col>
      <xdr:colOff>177800</xdr:colOff>
      <xdr:row>76</xdr:row>
      <xdr:rowOff>154597</xdr:rowOff>
    </xdr:to>
    <xdr:cxnSp macro="">
      <xdr:nvCxnSpPr>
        <xdr:cNvPr id="834" name="直線コネクタ 833"/>
        <xdr:cNvCxnSpPr/>
      </xdr:nvCxnSpPr>
      <xdr:spPr>
        <a:xfrm flipV="1">
          <a:off x="20434300" y="13150793"/>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154597</xdr:rowOff>
    </xdr:from>
    <xdr:to>
      <xdr:col>107</xdr:col>
      <xdr:colOff>50800</xdr:colOff>
      <xdr:row>77</xdr:row>
      <xdr:rowOff>16066</xdr:rowOff>
    </xdr:to>
    <xdr:cxnSp macro="">
      <xdr:nvCxnSpPr>
        <xdr:cNvPr id="837" name="直線コネクタ 836"/>
        <xdr:cNvCxnSpPr/>
      </xdr:nvCxnSpPr>
      <xdr:spPr>
        <a:xfrm flipV="1">
          <a:off x="19545300" y="13184797"/>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16066</xdr:rowOff>
    </xdr:from>
    <xdr:to>
      <xdr:col>102</xdr:col>
      <xdr:colOff>114300</xdr:colOff>
      <xdr:row>77</xdr:row>
      <xdr:rowOff>33592</xdr:rowOff>
    </xdr:to>
    <xdr:cxnSp macro="">
      <xdr:nvCxnSpPr>
        <xdr:cNvPr id="840" name="直線コネクタ 839"/>
        <xdr:cNvCxnSpPr/>
      </xdr:nvCxnSpPr>
      <xdr:spPr>
        <a:xfrm flipV="1">
          <a:off x="18656300" y="1321771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99264</xdr:rowOff>
    </xdr:from>
    <xdr:to>
      <xdr:col>116</xdr:col>
      <xdr:colOff>114300</xdr:colOff>
      <xdr:row>77</xdr:row>
      <xdr:rowOff>29414</xdr:rowOff>
    </xdr:to>
    <xdr:sp macro="" textlink="">
      <xdr:nvSpPr>
        <xdr:cNvPr id="850" name="楕円 849"/>
        <xdr:cNvSpPr/>
      </xdr:nvSpPr>
      <xdr:spPr>
        <a:xfrm>
          <a:off x="22110700" y="131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77691</xdr:rowOff>
    </xdr:from>
    <xdr:ext cx="534377" cy="259045"/>
    <xdr:sp macro="" textlink="">
      <xdr:nvSpPr>
        <xdr:cNvPr id="851" name="繰出金該当値テキスト"/>
        <xdr:cNvSpPr txBox="1"/>
      </xdr:nvSpPr>
      <xdr:spPr>
        <a:xfrm>
          <a:off x="22212300"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69793</xdr:rowOff>
    </xdr:from>
    <xdr:to>
      <xdr:col>112</xdr:col>
      <xdr:colOff>38100</xdr:colOff>
      <xdr:row>76</xdr:row>
      <xdr:rowOff>171393</xdr:rowOff>
    </xdr:to>
    <xdr:sp macro="" textlink="">
      <xdr:nvSpPr>
        <xdr:cNvPr id="852" name="楕円 851"/>
        <xdr:cNvSpPr/>
      </xdr:nvSpPr>
      <xdr:spPr>
        <a:xfrm>
          <a:off x="21272500" y="130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16470</xdr:rowOff>
    </xdr:from>
    <xdr:ext cx="534377" cy="259045"/>
    <xdr:sp macro="" textlink="">
      <xdr:nvSpPr>
        <xdr:cNvPr id="853" name="テキスト ボックス 852"/>
        <xdr:cNvSpPr txBox="1"/>
      </xdr:nvSpPr>
      <xdr:spPr>
        <a:xfrm>
          <a:off x="21056111" y="128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103797</xdr:rowOff>
    </xdr:from>
    <xdr:to>
      <xdr:col>107</xdr:col>
      <xdr:colOff>101600</xdr:colOff>
      <xdr:row>77</xdr:row>
      <xdr:rowOff>33947</xdr:rowOff>
    </xdr:to>
    <xdr:sp macro="" textlink="">
      <xdr:nvSpPr>
        <xdr:cNvPr id="854" name="楕円 853"/>
        <xdr:cNvSpPr/>
      </xdr:nvSpPr>
      <xdr:spPr>
        <a:xfrm>
          <a:off x="20383500" y="131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25074</xdr:rowOff>
    </xdr:from>
    <xdr:ext cx="534377" cy="259045"/>
    <xdr:sp macro="" textlink="">
      <xdr:nvSpPr>
        <xdr:cNvPr id="855" name="テキスト ボックス 854"/>
        <xdr:cNvSpPr txBox="1"/>
      </xdr:nvSpPr>
      <xdr:spPr>
        <a:xfrm>
          <a:off x="20167111" y="132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136716</xdr:rowOff>
    </xdr:from>
    <xdr:to>
      <xdr:col>102</xdr:col>
      <xdr:colOff>165100</xdr:colOff>
      <xdr:row>77</xdr:row>
      <xdr:rowOff>66866</xdr:rowOff>
    </xdr:to>
    <xdr:sp macro="" textlink="">
      <xdr:nvSpPr>
        <xdr:cNvPr id="856" name="楕円 855"/>
        <xdr:cNvSpPr/>
      </xdr:nvSpPr>
      <xdr:spPr>
        <a:xfrm>
          <a:off x="19494500" y="131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57993</xdr:rowOff>
    </xdr:from>
    <xdr:ext cx="534377" cy="259045"/>
    <xdr:sp macro="" textlink="">
      <xdr:nvSpPr>
        <xdr:cNvPr id="857" name="テキスト ボックス 856"/>
        <xdr:cNvSpPr txBox="1"/>
      </xdr:nvSpPr>
      <xdr:spPr>
        <a:xfrm>
          <a:off x="19278111" y="132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154242</xdr:rowOff>
    </xdr:from>
    <xdr:to>
      <xdr:col>98</xdr:col>
      <xdr:colOff>38100</xdr:colOff>
      <xdr:row>77</xdr:row>
      <xdr:rowOff>84392</xdr:rowOff>
    </xdr:to>
    <xdr:sp macro="" textlink="">
      <xdr:nvSpPr>
        <xdr:cNvPr id="858" name="楕円 857"/>
        <xdr:cNvSpPr/>
      </xdr:nvSpPr>
      <xdr:spPr>
        <a:xfrm>
          <a:off x="18605500" y="131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75519</xdr:rowOff>
    </xdr:from>
    <xdr:ext cx="534377" cy="259045"/>
    <xdr:sp macro="" textlink="">
      <xdr:nvSpPr>
        <xdr:cNvPr id="859" name="テキスト ボックス 858"/>
        <xdr:cNvSpPr txBox="1"/>
      </xdr:nvSpPr>
      <xdr:spPr>
        <a:xfrm>
          <a:off x="18389111" y="132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324,780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円となっている。主な構成項目である物件費は、住民一人当たり</a:t>
          </a:r>
          <a:r>
            <a:rPr kumimoji="1" lang="en-US" altLang="ja-JP" sz="1300">
              <a:latin typeface="ＭＳ Ｐゴシック" panose="020B0600070205080204" pitchFamily="50" charset="-128"/>
              <a:ea typeface="ＭＳ Ｐゴシック" panose="020B0600070205080204" pitchFamily="50" charset="-128"/>
            </a:rPr>
            <a:t>64,293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大幅な変動は無いものの増加傾向にある。これは、物件費総額は大きな増減が無いものの、人口が減少しているため、一人当たりコストが増加しているものである。また、類似団体平均や愛知県内平均と比べて高い水準にあり、この要因は、小中学校に市独自で非常勤講師を配置していることや、市単独で行っている都市美化センターの運転管理、また単独校方式による給食調理業務委託の実施等によるものである。</a:t>
          </a:r>
        </a:p>
        <a:p>
          <a:r>
            <a:rPr kumimoji="1" lang="ja-JP" altLang="en-US" sz="1300">
              <a:latin typeface="ＭＳ Ｐゴシック" panose="020B0600070205080204" pitchFamily="50" charset="-128"/>
              <a:ea typeface="ＭＳ Ｐゴシック" panose="020B0600070205080204" pitchFamily="50" charset="-128"/>
            </a:rPr>
            <a:t>・災害復旧事業費は住民一人当たり</a:t>
          </a:r>
          <a:r>
            <a:rPr kumimoji="1" lang="en-US" altLang="ja-JP" sz="1300">
              <a:latin typeface="ＭＳ Ｐゴシック" panose="020B0600070205080204" pitchFamily="50" charset="-128"/>
              <a:ea typeface="ＭＳ Ｐゴシック" panose="020B0600070205080204" pitchFamily="50" charset="-128"/>
            </a:rPr>
            <a:t>1,854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月の豪雨による土砂崩れ、道路の損壊、水路など農業施設の損傷などの復旧を行ったことによるものである。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23,654</a:t>
          </a:r>
          <a:r>
            <a:rPr kumimoji="1" lang="ja-JP" altLang="en-US" sz="1300">
              <a:latin typeface="ＭＳ Ｐゴシック" panose="020B0600070205080204" pitchFamily="50" charset="-128"/>
              <a:ea typeface="ＭＳ Ｐゴシック" panose="020B0600070205080204" pitchFamily="50" charset="-128"/>
            </a:rPr>
            <a:t>円となっており、前年度決算と比較すると</a:t>
          </a:r>
          <a:r>
            <a:rPr kumimoji="1" lang="en-US" altLang="ja-JP" sz="1300">
              <a:latin typeface="ＭＳ Ｐゴシック" panose="020B0600070205080204" pitchFamily="50" charset="-128"/>
              <a:ea typeface="ＭＳ Ｐゴシック" panose="020B0600070205080204" pitchFamily="50" charset="-128"/>
            </a:rPr>
            <a:t>9,834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71.2</a:t>
          </a:r>
          <a:r>
            <a:rPr kumimoji="1" lang="ja-JP" altLang="en-US" sz="1300">
              <a:latin typeface="ＭＳ Ｐゴシック" panose="020B0600070205080204" pitchFamily="50" charset="-128"/>
              <a:ea typeface="ＭＳ Ｐゴシック" panose="020B0600070205080204" pitchFamily="50" charset="-128"/>
            </a:rPr>
            <a:t>％増となっている。類似団体と比較すると一人当たりコストが高い状況となっており、これは、決算剰余金等の財政調整基金への積立てが増加したこと、ふるさと納税の増加によりふるさと犬山応援基金への積立てが増加したこと、前年度の不動産売却収入を公共施設等管理基金に積み立てたこと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愛知県犬山市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74,493
72,335
74.90
25,163,596
24,193,818
848,966
14,446,872
19,665,307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148463</xdr:rowOff>
    </xdr:from>
    <xdr:to>
      <xdr:col>24</xdr:col>
      <xdr:colOff>63500</xdr:colOff>
      <xdr:row>36</xdr:row>
      <xdr:rowOff>7874</xdr:rowOff>
    </xdr:to>
    <xdr:cxnSp macro="">
      <xdr:nvCxnSpPr>
        <xdr:cNvPr id="61" name="直線コネクタ 60"/>
        <xdr:cNvCxnSpPr/>
      </xdr:nvCxnSpPr>
      <xdr:spPr>
        <a:xfrm>
          <a:off x="3797300" y="614921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72263</xdr:rowOff>
    </xdr:from>
    <xdr:to>
      <xdr:col>19</xdr:col>
      <xdr:colOff>177800</xdr:colOff>
      <xdr:row>35</xdr:row>
      <xdr:rowOff>148463</xdr:rowOff>
    </xdr:to>
    <xdr:cxnSp macro="">
      <xdr:nvCxnSpPr>
        <xdr:cNvPr id="64" name="直線コネクタ 63"/>
        <xdr:cNvCxnSpPr/>
      </xdr:nvCxnSpPr>
      <xdr:spPr>
        <a:xfrm>
          <a:off x="2908300" y="607301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72263</xdr:rowOff>
    </xdr:from>
    <xdr:to>
      <xdr:col>15</xdr:col>
      <xdr:colOff>50800</xdr:colOff>
      <xdr:row>35</xdr:row>
      <xdr:rowOff>139319</xdr:rowOff>
    </xdr:to>
    <xdr:cxnSp macro="">
      <xdr:nvCxnSpPr>
        <xdr:cNvPr id="67" name="直線コネクタ 66"/>
        <xdr:cNvCxnSpPr/>
      </xdr:nvCxnSpPr>
      <xdr:spPr>
        <a:xfrm flipV="1">
          <a:off x="2019300" y="6073013"/>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139319</xdr:rowOff>
    </xdr:from>
    <xdr:to>
      <xdr:col>10</xdr:col>
      <xdr:colOff>114300</xdr:colOff>
      <xdr:row>35</xdr:row>
      <xdr:rowOff>145034</xdr:rowOff>
    </xdr:to>
    <xdr:cxnSp macro="">
      <xdr:nvCxnSpPr>
        <xdr:cNvPr id="70" name="直線コネクタ 69"/>
        <xdr:cNvCxnSpPr/>
      </xdr:nvCxnSpPr>
      <xdr:spPr>
        <a:xfrm flipV="1">
          <a:off x="1130300" y="61400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xdr:rowOff>
    </xdr:from>
    <xdr:ext cx="469744" cy="259045"/>
    <xdr:sp macro="" textlink="">
      <xdr:nvSpPr>
        <xdr:cNvPr id="72" name="テキスト ボックス 71"/>
        <xdr:cNvSpPr txBox="1"/>
      </xdr:nvSpPr>
      <xdr:spPr>
        <a:xfrm>
          <a:off x="1784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13098</xdr:rowOff>
    </xdr:from>
    <xdr:ext cx="469744" cy="259045"/>
    <xdr:sp macro="" textlink="">
      <xdr:nvSpPr>
        <xdr:cNvPr id="74" name="テキスト ボックス 73"/>
        <xdr:cNvSpPr txBox="1"/>
      </xdr:nvSpPr>
      <xdr:spPr>
        <a:xfrm>
          <a:off x="895428"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128524</xdr:rowOff>
    </xdr:from>
    <xdr:to>
      <xdr:col>24</xdr:col>
      <xdr:colOff>114300</xdr:colOff>
      <xdr:row>36</xdr:row>
      <xdr:rowOff>58674</xdr:rowOff>
    </xdr:to>
    <xdr:sp macro="" textlink="">
      <xdr:nvSpPr>
        <xdr:cNvPr id="80" name="楕円 79"/>
        <xdr:cNvSpPr/>
      </xdr:nvSpPr>
      <xdr:spPr>
        <a:xfrm>
          <a:off x="45847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151401</xdr:rowOff>
    </xdr:from>
    <xdr:ext cx="469744" cy="259045"/>
    <xdr:sp macro="" textlink="">
      <xdr:nvSpPr>
        <xdr:cNvPr id="81" name="議会費該当値テキスト"/>
        <xdr:cNvSpPr txBox="1"/>
      </xdr:nvSpPr>
      <xdr:spPr>
        <a:xfrm>
          <a:off x="4686300" y="598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97663</xdr:rowOff>
    </xdr:from>
    <xdr:to>
      <xdr:col>20</xdr:col>
      <xdr:colOff>38100</xdr:colOff>
      <xdr:row>36</xdr:row>
      <xdr:rowOff>27813</xdr:rowOff>
    </xdr:to>
    <xdr:sp macro="" textlink="">
      <xdr:nvSpPr>
        <xdr:cNvPr id="82" name="楕円 81"/>
        <xdr:cNvSpPr/>
      </xdr:nvSpPr>
      <xdr:spPr>
        <a:xfrm>
          <a:off x="3746500" y="60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44340</xdr:rowOff>
    </xdr:from>
    <xdr:ext cx="469744" cy="259045"/>
    <xdr:sp macro="" textlink="">
      <xdr:nvSpPr>
        <xdr:cNvPr id="83" name="テキスト ボックス 82"/>
        <xdr:cNvSpPr txBox="1"/>
      </xdr:nvSpPr>
      <xdr:spPr>
        <a:xfrm>
          <a:off x="3562428" y="58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21463</xdr:rowOff>
    </xdr:from>
    <xdr:to>
      <xdr:col>15</xdr:col>
      <xdr:colOff>101600</xdr:colOff>
      <xdr:row>35</xdr:row>
      <xdr:rowOff>123063</xdr:rowOff>
    </xdr:to>
    <xdr:sp macro="" textlink="">
      <xdr:nvSpPr>
        <xdr:cNvPr id="84" name="楕円 83"/>
        <xdr:cNvSpPr/>
      </xdr:nvSpPr>
      <xdr:spPr>
        <a:xfrm>
          <a:off x="2857500" y="602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139590</xdr:rowOff>
    </xdr:from>
    <xdr:ext cx="469744" cy="259045"/>
    <xdr:sp macro="" textlink="">
      <xdr:nvSpPr>
        <xdr:cNvPr id="85" name="テキスト ボックス 84"/>
        <xdr:cNvSpPr txBox="1"/>
      </xdr:nvSpPr>
      <xdr:spPr>
        <a:xfrm>
          <a:off x="2673428" y="579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88519</xdr:rowOff>
    </xdr:from>
    <xdr:to>
      <xdr:col>10</xdr:col>
      <xdr:colOff>165100</xdr:colOff>
      <xdr:row>36</xdr:row>
      <xdr:rowOff>18669</xdr:rowOff>
    </xdr:to>
    <xdr:sp macro="" textlink="">
      <xdr:nvSpPr>
        <xdr:cNvPr id="86" name="楕円 85"/>
        <xdr:cNvSpPr/>
      </xdr:nvSpPr>
      <xdr:spPr>
        <a:xfrm>
          <a:off x="1968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9796</xdr:rowOff>
    </xdr:from>
    <xdr:ext cx="469744" cy="259045"/>
    <xdr:sp macro="" textlink="">
      <xdr:nvSpPr>
        <xdr:cNvPr id="87" name="テキスト ボックス 86"/>
        <xdr:cNvSpPr txBox="1"/>
      </xdr:nvSpPr>
      <xdr:spPr>
        <a:xfrm>
          <a:off x="1784428" y="61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94234</xdr:rowOff>
    </xdr:from>
    <xdr:to>
      <xdr:col>6</xdr:col>
      <xdr:colOff>38100</xdr:colOff>
      <xdr:row>36</xdr:row>
      <xdr:rowOff>24384</xdr:rowOff>
    </xdr:to>
    <xdr:sp macro="" textlink="">
      <xdr:nvSpPr>
        <xdr:cNvPr id="88" name="楕円 87"/>
        <xdr:cNvSpPr/>
      </xdr:nvSpPr>
      <xdr:spPr>
        <a:xfrm>
          <a:off x="1079500" y="60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15511</xdr:rowOff>
    </xdr:from>
    <xdr:ext cx="469744" cy="259045"/>
    <xdr:sp macro="" textlink="">
      <xdr:nvSpPr>
        <xdr:cNvPr id="89" name="テキスト ボックス 88"/>
        <xdr:cNvSpPr txBox="1"/>
      </xdr:nvSpPr>
      <xdr:spPr>
        <a:xfrm>
          <a:off x="895428"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74855</xdr:rowOff>
    </xdr:from>
    <xdr:to>
      <xdr:col>24</xdr:col>
      <xdr:colOff>63500</xdr:colOff>
      <xdr:row>57</xdr:row>
      <xdr:rowOff>125824</xdr:rowOff>
    </xdr:to>
    <xdr:cxnSp macro="">
      <xdr:nvCxnSpPr>
        <xdr:cNvPr id="116" name="直線コネクタ 115"/>
        <xdr:cNvCxnSpPr/>
      </xdr:nvCxnSpPr>
      <xdr:spPr>
        <a:xfrm flipV="1">
          <a:off x="3797300" y="9847505"/>
          <a:ext cx="838200" cy="5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108441</xdr:rowOff>
    </xdr:from>
    <xdr:to>
      <xdr:col>19</xdr:col>
      <xdr:colOff>177800</xdr:colOff>
      <xdr:row>57</xdr:row>
      <xdr:rowOff>125824</xdr:rowOff>
    </xdr:to>
    <xdr:cxnSp macro="">
      <xdr:nvCxnSpPr>
        <xdr:cNvPr id="119" name="直線コネクタ 118"/>
        <xdr:cNvCxnSpPr/>
      </xdr:nvCxnSpPr>
      <xdr:spPr>
        <a:xfrm>
          <a:off x="2908300" y="9881091"/>
          <a:ext cx="889000" cy="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108441</xdr:rowOff>
    </xdr:from>
    <xdr:to>
      <xdr:col>15</xdr:col>
      <xdr:colOff>50800</xdr:colOff>
      <xdr:row>57</xdr:row>
      <xdr:rowOff>138996</xdr:rowOff>
    </xdr:to>
    <xdr:cxnSp macro="">
      <xdr:nvCxnSpPr>
        <xdr:cNvPr id="122" name="直線コネクタ 121"/>
        <xdr:cNvCxnSpPr/>
      </xdr:nvCxnSpPr>
      <xdr:spPr>
        <a:xfrm flipV="1">
          <a:off x="2019300" y="9881091"/>
          <a:ext cx="889000" cy="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138996</xdr:rowOff>
    </xdr:from>
    <xdr:to>
      <xdr:col>10</xdr:col>
      <xdr:colOff>114300</xdr:colOff>
      <xdr:row>57</xdr:row>
      <xdr:rowOff>150737</xdr:rowOff>
    </xdr:to>
    <xdr:cxnSp macro="">
      <xdr:nvCxnSpPr>
        <xdr:cNvPr id="125" name="直線コネクタ 124"/>
        <xdr:cNvCxnSpPr/>
      </xdr:nvCxnSpPr>
      <xdr:spPr>
        <a:xfrm flipV="1">
          <a:off x="1130300" y="9911646"/>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24055</xdr:rowOff>
    </xdr:from>
    <xdr:to>
      <xdr:col>24</xdr:col>
      <xdr:colOff>114300</xdr:colOff>
      <xdr:row>57</xdr:row>
      <xdr:rowOff>125655</xdr:rowOff>
    </xdr:to>
    <xdr:sp macro="" textlink="">
      <xdr:nvSpPr>
        <xdr:cNvPr id="135" name="楕円 134"/>
        <xdr:cNvSpPr/>
      </xdr:nvSpPr>
      <xdr:spPr>
        <a:xfrm>
          <a:off x="4584700" y="979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75024</xdr:rowOff>
    </xdr:from>
    <xdr:to>
      <xdr:col>20</xdr:col>
      <xdr:colOff>38100</xdr:colOff>
      <xdr:row>58</xdr:row>
      <xdr:rowOff>5174</xdr:rowOff>
    </xdr:to>
    <xdr:sp macro="" textlink="">
      <xdr:nvSpPr>
        <xdr:cNvPr id="137" name="楕円 136"/>
        <xdr:cNvSpPr/>
      </xdr:nvSpPr>
      <xdr:spPr>
        <a:xfrm>
          <a:off x="3746500" y="98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167751</xdr:rowOff>
    </xdr:from>
    <xdr:ext cx="534377" cy="259045"/>
    <xdr:sp macro="" textlink="">
      <xdr:nvSpPr>
        <xdr:cNvPr id="138" name="テキスト ボックス 137"/>
        <xdr:cNvSpPr txBox="1"/>
      </xdr:nvSpPr>
      <xdr:spPr>
        <a:xfrm>
          <a:off x="3530111" y="99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57641</xdr:rowOff>
    </xdr:from>
    <xdr:to>
      <xdr:col>15</xdr:col>
      <xdr:colOff>101600</xdr:colOff>
      <xdr:row>57</xdr:row>
      <xdr:rowOff>159241</xdr:rowOff>
    </xdr:to>
    <xdr:sp macro="" textlink="">
      <xdr:nvSpPr>
        <xdr:cNvPr id="139" name="楕円 138"/>
        <xdr:cNvSpPr/>
      </xdr:nvSpPr>
      <xdr:spPr>
        <a:xfrm>
          <a:off x="2857500" y="98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150368</xdr:rowOff>
    </xdr:from>
    <xdr:ext cx="534377" cy="259045"/>
    <xdr:sp macro="" textlink="">
      <xdr:nvSpPr>
        <xdr:cNvPr id="140" name="テキスト ボックス 139"/>
        <xdr:cNvSpPr txBox="1"/>
      </xdr:nvSpPr>
      <xdr:spPr>
        <a:xfrm>
          <a:off x="2641111" y="99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88196</xdr:rowOff>
    </xdr:from>
    <xdr:to>
      <xdr:col>10</xdr:col>
      <xdr:colOff>165100</xdr:colOff>
      <xdr:row>58</xdr:row>
      <xdr:rowOff>18346</xdr:rowOff>
    </xdr:to>
    <xdr:sp macro="" textlink="">
      <xdr:nvSpPr>
        <xdr:cNvPr id="141" name="楕円 140"/>
        <xdr:cNvSpPr/>
      </xdr:nvSpPr>
      <xdr:spPr>
        <a:xfrm>
          <a:off x="1968500" y="98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9473</xdr:rowOff>
    </xdr:from>
    <xdr:ext cx="534377" cy="259045"/>
    <xdr:sp macro="" textlink="">
      <xdr:nvSpPr>
        <xdr:cNvPr id="142" name="テキスト ボックス 141"/>
        <xdr:cNvSpPr txBox="1"/>
      </xdr:nvSpPr>
      <xdr:spPr>
        <a:xfrm>
          <a:off x="1752111" y="99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99937</xdr:rowOff>
    </xdr:from>
    <xdr:to>
      <xdr:col>6</xdr:col>
      <xdr:colOff>38100</xdr:colOff>
      <xdr:row>58</xdr:row>
      <xdr:rowOff>30087</xdr:rowOff>
    </xdr:to>
    <xdr:sp macro="" textlink="">
      <xdr:nvSpPr>
        <xdr:cNvPr id="143" name="楕円 142"/>
        <xdr:cNvSpPr/>
      </xdr:nvSpPr>
      <xdr:spPr>
        <a:xfrm>
          <a:off x="1079500" y="987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21214</xdr:rowOff>
    </xdr:from>
    <xdr:ext cx="534377" cy="259045"/>
    <xdr:sp macro="" textlink="">
      <xdr:nvSpPr>
        <xdr:cNvPr id="144" name="テキスト ボックス 143"/>
        <xdr:cNvSpPr txBox="1"/>
      </xdr:nvSpPr>
      <xdr:spPr>
        <a:xfrm>
          <a:off x="863111" y="996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59164</xdr:rowOff>
    </xdr:from>
    <xdr:to>
      <xdr:col>24</xdr:col>
      <xdr:colOff>63500</xdr:colOff>
      <xdr:row>78</xdr:row>
      <xdr:rowOff>74997</xdr:rowOff>
    </xdr:to>
    <xdr:cxnSp macro="">
      <xdr:nvCxnSpPr>
        <xdr:cNvPr id="172" name="直線コネクタ 171"/>
        <xdr:cNvCxnSpPr/>
      </xdr:nvCxnSpPr>
      <xdr:spPr>
        <a:xfrm flipV="1">
          <a:off x="3797300" y="13432264"/>
          <a:ext cx="838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74997</xdr:rowOff>
    </xdr:from>
    <xdr:to>
      <xdr:col>19</xdr:col>
      <xdr:colOff>177800</xdr:colOff>
      <xdr:row>78</xdr:row>
      <xdr:rowOff>88649</xdr:rowOff>
    </xdr:to>
    <xdr:cxnSp macro="">
      <xdr:nvCxnSpPr>
        <xdr:cNvPr id="175" name="直線コネクタ 174"/>
        <xdr:cNvCxnSpPr/>
      </xdr:nvCxnSpPr>
      <xdr:spPr>
        <a:xfrm flipV="1">
          <a:off x="2908300" y="13448097"/>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75806</xdr:rowOff>
    </xdr:from>
    <xdr:to>
      <xdr:col>15</xdr:col>
      <xdr:colOff>50800</xdr:colOff>
      <xdr:row>78</xdr:row>
      <xdr:rowOff>88649</xdr:rowOff>
    </xdr:to>
    <xdr:cxnSp macro="">
      <xdr:nvCxnSpPr>
        <xdr:cNvPr id="178" name="直線コネクタ 177"/>
        <xdr:cNvCxnSpPr/>
      </xdr:nvCxnSpPr>
      <xdr:spPr>
        <a:xfrm>
          <a:off x="2019300" y="13448906"/>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75806</xdr:rowOff>
    </xdr:from>
    <xdr:to>
      <xdr:col>10</xdr:col>
      <xdr:colOff>114300</xdr:colOff>
      <xdr:row>78</xdr:row>
      <xdr:rowOff>105062</xdr:rowOff>
    </xdr:to>
    <xdr:cxnSp macro="">
      <xdr:nvCxnSpPr>
        <xdr:cNvPr id="181" name="直線コネクタ 180"/>
        <xdr:cNvCxnSpPr/>
      </xdr:nvCxnSpPr>
      <xdr:spPr>
        <a:xfrm flipV="1">
          <a:off x="1130300" y="13448906"/>
          <a:ext cx="889000" cy="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8364</xdr:rowOff>
    </xdr:from>
    <xdr:to>
      <xdr:col>24</xdr:col>
      <xdr:colOff>114300</xdr:colOff>
      <xdr:row>78</xdr:row>
      <xdr:rowOff>109964</xdr:rowOff>
    </xdr:to>
    <xdr:sp macro="" textlink="">
      <xdr:nvSpPr>
        <xdr:cNvPr id="191" name="楕円 190"/>
        <xdr:cNvSpPr/>
      </xdr:nvSpPr>
      <xdr:spPr>
        <a:xfrm>
          <a:off x="4584700" y="133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94741</xdr:rowOff>
    </xdr:from>
    <xdr:ext cx="599010" cy="259045"/>
    <xdr:sp macro="" textlink="">
      <xdr:nvSpPr>
        <xdr:cNvPr id="192" name="民生費該当値テキスト"/>
        <xdr:cNvSpPr txBox="1"/>
      </xdr:nvSpPr>
      <xdr:spPr>
        <a:xfrm>
          <a:off x="4686300" y="1329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24197</xdr:rowOff>
    </xdr:from>
    <xdr:to>
      <xdr:col>20</xdr:col>
      <xdr:colOff>38100</xdr:colOff>
      <xdr:row>78</xdr:row>
      <xdr:rowOff>125797</xdr:rowOff>
    </xdr:to>
    <xdr:sp macro="" textlink="">
      <xdr:nvSpPr>
        <xdr:cNvPr id="193" name="楕円 192"/>
        <xdr:cNvSpPr/>
      </xdr:nvSpPr>
      <xdr:spPr>
        <a:xfrm>
          <a:off x="3746500" y="1339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116924</xdr:rowOff>
    </xdr:from>
    <xdr:ext cx="599010" cy="259045"/>
    <xdr:sp macro="" textlink="">
      <xdr:nvSpPr>
        <xdr:cNvPr id="194" name="テキスト ボックス 193"/>
        <xdr:cNvSpPr txBox="1"/>
      </xdr:nvSpPr>
      <xdr:spPr>
        <a:xfrm>
          <a:off x="3497795" y="134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37849</xdr:rowOff>
    </xdr:from>
    <xdr:to>
      <xdr:col>15</xdr:col>
      <xdr:colOff>101600</xdr:colOff>
      <xdr:row>78</xdr:row>
      <xdr:rowOff>139449</xdr:rowOff>
    </xdr:to>
    <xdr:sp macro="" textlink="">
      <xdr:nvSpPr>
        <xdr:cNvPr id="195" name="楕円 194"/>
        <xdr:cNvSpPr/>
      </xdr:nvSpPr>
      <xdr:spPr>
        <a:xfrm>
          <a:off x="2857500" y="134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130576</xdr:rowOff>
    </xdr:from>
    <xdr:ext cx="599010" cy="259045"/>
    <xdr:sp macro="" textlink="">
      <xdr:nvSpPr>
        <xdr:cNvPr id="196" name="テキスト ボックス 195"/>
        <xdr:cNvSpPr txBox="1"/>
      </xdr:nvSpPr>
      <xdr:spPr>
        <a:xfrm>
          <a:off x="2608795" y="1350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25006</xdr:rowOff>
    </xdr:from>
    <xdr:to>
      <xdr:col>10</xdr:col>
      <xdr:colOff>165100</xdr:colOff>
      <xdr:row>78</xdr:row>
      <xdr:rowOff>126606</xdr:rowOff>
    </xdr:to>
    <xdr:sp macro="" textlink="">
      <xdr:nvSpPr>
        <xdr:cNvPr id="197" name="楕円 196"/>
        <xdr:cNvSpPr/>
      </xdr:nvSpPr>
      <xdr:spPr>
        <a:xfrm>
          <a:off x="1968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117733</xdr:rowOff>
    </xdr:from>
    <xdr:ext cx="599010" cy="259045"/>
    <xdr:sp macro="" textlink="">
      <xdr:nvSpPr>
        <xdr:cNvPr id="198" name="テキスト ボックス 197"/>
        <xdr:cNvSpPr txBox="1"/>
      </xdr:nvSpPr>
      <xdr:spPr>
        <a:xfrm>
          <a:off x="1719795" y="1349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54262</xdr:rowOff>
    </xdr:from>
    <xdr:to>
      <xdr:col>6</xdr:col>
      <xdr:colOff>38100</xdr:colOff>
      <xdr:row>78</xdr:row>
      <xdr:rowOff>155862</xdr:rowOff>
    </xdr:to>
    <xdr:sp macro="" textlink="">
      <xdr:nvSpPr>
        <xdr:cNvPr id="199" name="楕円 198"/>
        <xdr:cNvSpPr/>
      </xdr:nvSpPr>
      <xdr:spPr>
        <a:xfrm>
          <a:off x="1079500" y="1342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146989</xdr:rowOff>
    </xdr:from>
    <xdr:ext cx="599010" cy="259045"/>
    <xdr:sp macro="" textlink="">
      <xdr:nvSpPr>
        <xdr:cNvPr id="200" name="テキスト ボックス 199"/>
        <xdr:cNvSpPr txBox="1"/>
      </xdr:nvSpPr>
      <xdr:spPr>
        <a:xfrm>
          <a:off x="830795" y="1352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139585</xdr:rowOff>
    </xdr:from>
    <xdr:to>
      <xdr:col>24</xdr:col>
      <xdr:colOff>63500</xdr:colOff>
      <xdr:row>97</xdr:row>
      <xdr:rowOff>153736</xdr:rowOff>
    </xdr:to>
    <xdr:cxnSp macro="">
      <xdr:nvCxnSpPr>
        <xdr:cNvPr id="228" name="直線コネクタ 227"/>
        <xdr:cNvCxnSpPr/>
      </xdr:nvCxnSpPr>
      <xdr:spPr>
        <a:xfrm flipV="1">
          <a:off x="3797300" y="16770235"/>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36556</xdr:rowOff>
    </xdr:from>
    <xdr:to>
      <xdr:col>19</xdr:col>
      <xdr:colOff>177800</xdr:colOff>
      <xdr:row>97</xdr:row>
      <xdr:rowOff>153736</xdr:rowOff>
    </xdr:to>
    <xdr:cxnSp macro="">
      <xdr:nvCxnSpPr>
        <xdr:cNvPr id="231" name="直線コネクタ 230"/>
        <xdr:cNvCxnSpPr/>
      </xdr:nvCxnSpPr>
      <xdr:spPr>
        <a:xfrm>
          <a:off x="2908300" y="16667206"/>
          <a:ext cx="8890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36556</xdr:rowOff>
    </xdr:from>
    <xdr:to>
      <xdr:col>15</xdr:col>
      <xdr:colOff>50800</xdr:colOff>
      <xdr:row>97</xdr:row>
      <xdr:rowOff>141438</xdr:rowOff>
    </xdr:to>
    <xdr:cxnSp macro="">
      <xdr:nvCxnSpPr>
        <xdr:cNvPr id="234" name="直線コネクタ 233"/>
        <xdr:cNvCxnSpPr/>
      </xdr:nvCxnSpPr>
      <xdr:spPr>
        <a:xfrm flipV="1">
          <a:off x="2019300" y="16667206"/>
          <a:ext cx="889000" cy="10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140500</xdr:rowOff>
    </xdr:from>
    <xdr:to>
      <xdr:col>10</xdr:col>
      <xdr:colOff>114300</xdr:colOff>
      <xdr:row>97</xdr:row>
      <xdr:rowOff>141438</xdr:rowOff>
    </xdr:to>
    <xdr:cxnSp macro="">
      <xdr:nvCxnSpPr>
        <xdr:cNvPr id="237" name="直線コネクタ 236"/>
        <xdr:cNvCxnSpPr/>
      </xdr:nvCxnSpPr>
      <xdr:spPr>
        <a:xfrm>
          <a:off x="1130300" y="16771150"/>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88785</xdr:rowOff>
    </xdr:from>
    <xdr:to>
      <xdr:col>24</xdr:col>
      <xdr:colOff>114300</xdr:colOff>
      <xdr:row>98</xdr:row>
      <xdr:rowOff>18935</xdr:rowOff>
    </xdr:to>
    <xdr:sp macro="" textlink="">
      <xdr:nvSpPr>
        <xdr:cNvPr id="247" name="楕円 246"/>
        <xdr:cNvSpPr/>
      </xdr:nvSpPr>
      <xdr:spPr>
        <a:xfrm>
          <a:off x="4584700" y="16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67212</xdr:rowOff>
    </xdr:from>
    <xdr:ext cx="534377" cy="259045"/>
    <xdr:sp macro="" textlink="">
      <xdr:nvSpPr>
        <xdr:cNvPr id="248" name="衛生費該当値テキスト"/>
        <xdr:cNvSpPr txBox="1"/>
      </xdr:nvSpPr>
      <xdr:spPr>
        <a:xfrm>
          <a:off x="4686300" y="1669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102936</xdr:rowOff>
    </xdr:from>
    <xdr:to>
      <xdr:col>20</xdr:col>
      <xdr:colOff>38100</xdr:colOff>
      <xdr:row>98</xdr:row>
      <xdr:rowOff>33086</xdr:rowOff>
    </xdr:to>
    <xdr:sp macro="" textlink="">
      <xdr:nvSpPr>
        <xdr:cNvPr id="249" name="楕円 248"/>
        <xdr:cNvSpPr/>
      </xdr:nvSpPr>
      <xdr:spPr>
        <a:xfrm>
          <a:off x="3746500" y="167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24213</xdr:rowOff>
    </xdr:from>
    <xdr:ext cx="534377" cy="259045"/>
    <xdr:sp macro="" textlink="">
      <xdr:nvSpPr>
        <xdr:cNvPr id="250" name="テキスト ボックス 249"/>
        <xdr:cNvSpPr txBox="1"/>
      </xdr:nvSpPr>
      <xdr:spPr>
        <a:xfrm>
          <a:off x="3530111" y="168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157206</xdr:rowOff>
    </xdr:from>
    <xdr:to>
      <xdr:col>15</xdr:col>
      <xdr:colOff>101600</xdr:colOff>
      <xdr:row>97</xdr:row>
      <xdr:rowOff>87356</xdr:rowOff>
    </xdr:to>
    <xdr:sp macro="" textlink="">
      <xdr:nvSpPr>
        <xdr:cNvPr id="251" name="楕円 250"/>
        <xdr:cNvSpPr/>
      </xdr:nvSpPr>
      <xdr:spPr>
        <a:xfrm>
          <a:off x="2857500" y="1661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78483</xdr:rowOff>
    </xdr:from>
    <xdr:ext cx="534377" cy="259045"/>
    <xdr:sp macro="" textlink="">
      <xdr:nvSpPr>
        <xdr:cNvPr id="252" name="テキスト ボックス 251"/>
        <xdr:cNvSpPr txBox="1"/>
      </xdr:nvSpPr>
      <xdr:spPr>
        <a:xfrm>
          <a:off x="2641111" y="167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90638</xdr:rowOff>
    </xdr:from>
    <xdr:to>
      <xdr:col>10</xdr:col>
      <xdr:colOff>165100</xdr:colOff>
      <xdr:row>98</xdr:row>
      <xdr:rowOff>20788</xdr:rowOff>
    </xdr:to>
    <xdr:sp macro="" textlink="">
      <xdr:nvSpPr>
        <xdr:cNvPr id="253" name="楕円 252"/>
        <xdr:cNvSpPr/>
      </xdr:nvSpPr>
      <xdr:spPr>
        <a:xfrm>
          <a:off x="1968500" y="167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11915</xdr:rowOff>
    </xdr:from>
    <xdr:ext cx="534377" cy="259045"/>
    <xdr:sp macro="" textlink="">
      <xdr:nvSpPr>
        <xdr:cNvPr id="254" name="テキスト ボックス 253"/>
        <xdr:cNvSpPr txBox="1"/>
      </xdr:nvSpPr>
      <xdr:spPr>
        <a:xfrm>
          <a:off x="1752111" y="168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89700</xdr:rowOff>
    </xdr:from>
    <xdr:to>
      <xdr:col>6</xdr:col>
      <xdr:colOff>38100</xdr:colOff>
      <xdr:row>98</xdr:row>
      <xdr:rowOff>19850</xdr:rowOff>
    </xdr:to>
    <xdr:sp macro="" textlink="">
      <xdr:nvSpPr>
        <xdr:cNvPr id="255" name="楕円 254"/>
        <xdr:cNvSpPr/>
      </xdr:nvSpPr>
      <xdr:spPr>
        <a:xfrm>
          <a:off x="1079500" y="167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10977</xdr:rowOff>
    </xdr:from>
    <xdr:ext cx="534377" cy="259045"/>
    <xdr:sp macro="" textlink="">
      <xdr:nvSpPr>
        <xdr:cNvPr id="256" name="テキスト ボックス 255"/>
        <xdr:cNvSpPr txBox="1"/>
      </xdr:nvSpPr>
      <xdr:spPr>
        <a:xfrm>
          <a:off x="863111" y="168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136362</xdr:rowOff>
    </xdr:from>
    <xdr:to>
      <xdr:col>55</xdr:col>
      <xdr:colOff>0</xdr:colOff>
      <xdr:row>38</xdr:row>
      <xdr:rowOff>136499</xdr:rowOff>
    </xdr:to>
    <xdr:cxnSp macro="">
      <xdr:nvCxnSpPr>
        <xdr:cNvPr id="283" name="直線コネクタ 282"/>
        <xdr:cNvCxnSpPr/>
      </xdr:nvCxnSpPr>
      <xdr:spPr>
        <a:xfrm flipV="1">
          <a:off x="9639300" y="6651462"/>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136499</xdr:rowOff>
    </xdr:to>
    <xdr:cxnSp macro="">
      <xdr:nvCxnSpPr>
        <xdr:cNvPr id="286" name="直線コネクタ 285"/>
        <xdr:cNvCxnSpPr/>
      </xdr:nvCxnSpPr>
      <xdr:spPr>
        <a:xfrm>
          <a:off x="8750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136499</xdr:rowOff>
    </xdr:to>
    <xdr:cxnSp macro="">
      <xdr:nvCxnSpPr>
        <xdr:cNvPr id="289" name="直線コネクタ 288"/>
        <xdr:cNvCxnSpPr/>
      </xdr:nvCxnSpPr>
      <xdr:spPr>
        <a:xfrm>
          <a:off x="7861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125755</xdr:rowOff>
    </xdr:from>
    <xdr:to>
      <xdr:col>41</xdr:col>
      <xdr:colOff>50800</xdr:colOff>
      <xdr:row>38</xdr:row>
      <xdr:rowOff>136499</xdr:rowOff>
    </xdr:to>
    <xdr:cxnSp macro="">
      <xdr:nvCxnSpPr>
        <xdr:cNvPr id="292" name="直線コネクタ 291"/>
        <xdr:cNvCxnSpPr/>
      </xdr:nvCxnSpPr>
      <xdr:spPr>
        <a:xfrm>
          <a:off x="6972300" y="6640855"/>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85562</xdr:rowOff>
    </xdr:from>
    <xdr:to>
      <xdr:col>55</xdr:col>
      <xdr:colOff>50800</xdr:colOff>
      <xdr:row>39</xdr:row>
      <xdr:rowOff>15712</xdr:rowOff>
    </xdr:to>
    <xdr:sp macro="" textlink="">
      <xdr:nvSpPr>
        <xdr:cNvPr id="302" name="楕円 301"/>
        <xdr:cNvSpPr/>
      </xdr:nvSpPr>
      <xdr:spPr>
        <a:xfrm>
          <a:off x="10426700" y="660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575</xdr:rowOff>
    </xdr:from>
    <xdr:ext cx="313932" cy="259045"/>
    <xdr:sp macro="" textlink="">
      <xdr:nvSpPr>
        <xdr:cNvPr id="303" name="労働費該当値テキスト"/>
        <xdr:cNvSpPr txBox="1"/>
      </xdr:nvSpPr>
      <xdr:spPr>
        <a:xfrm>
          <a:off x="10528300" y="651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4" name="楕円 303"/>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6976</xdr:rowOff>
    </xdr:from>
    <xdr:ext cx="313932" cy="259045"/>
    <xdr:sp macro="" textlink="">
      <xdr:nvSpPr>
        <xdr:cNvPr id="305" name="テキスト ボックス 304"/>
        <xdr:cNvSpPr txBox="1"/>
      </xdr:nvSpPr>
      <xdr:spPr>
        <a:xfrm>
          <a:off x="9482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6" name="楕円 305"/>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07" name="テキスト ボックス 306"/>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08" name="楕円 307"/>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09" name="テキスト ボックス 308"/>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74955</xdr:rowOff>
    </xdr:from>
    <xdr:to>
      <xdr:col>36</xdr:col>
      <xdr:colOff>165100</xdr:colOff>
      <xdr:row>39</xdr:row>
      <xdr:rowOff>5105</xdr:rowOff>
    </xdr:to>
    <xdr:sp macro="" textlink="">
      <xdr:nvSpPr>
        <xdr:cNvPr id="310" name="楕円 309"/>
        <xdr:cNvSpPr/>
      </xdr:nvSpPr>
      <xdr:spPr>
        <a:xfrm>
          <a:off x="6921500" y="65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167682</xdr:rowOff>
    </xdr:from>
    <xdr:ext cx="378565" cy="259045"/>
    <xdr:sp macro="" textlink="">
      <xdr:nvSpPr>
        <xdr:cNvPr id="311" name="テキスト ボックス 310"/>
        <xdr:cNvSpPr txBox="1"/>
      </xdr:nvSpPr>
      <xdr:spPr>
        <a:xfrm>
          <a:off x="6783017" y="6682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2288</xdr:rowOff>
    </xdr:from>
    <xdr:to>
      <xdr:col>55</xdr:col>
      <xdr:colOff>0</xdr:colOff>
      <xdr:row>58</xdr:row>
      <xdr:rowOff>9689</xdr:rowOff>
    </xdr:to>
    <xdr:cxnSp macro="">
      <xdr:nvCxnSpPr>
        <xdr:cNvPr id="336" name="直線コネクタ 335"/>
        <xdr:cNvCxnSpPr/>
      </xdr:nvCxnSpPr>
      <xdr:spPr>
        <a:xfrm flipV="1">
          <a:off x="9639300" y="9946388"/>
          <a:ext cx="838200" cy="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9689</xdr:rowOff>
    </xdr:from>
    <xdr:to>
      <xdr:col>50</xdr:col>
      <xdr:colOff>114300</xdr:colOff>
      <xdr:row>58</xdr:row>
      <xdr:rowOff>10775</xdr:rowOff>
    </xdr:to>
    <xdr:cxnSp macro="">
      <xdr:nvCxnSpPr>
        <xdr:cNvPr id="339" name="直線コネクタ 338"/>
        <xdr:cNvCxnSpPr/>
      </xdr:nvCxnSpPr>
      <xdr:spPr>
        <a:xfrm flipV="1">
          <a:off x="8750300" y="9953789"/>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9792</xdr:rowOff>
    </xdr:from>
    <xdr:to>
      <xdr:col>45</xdr:col>
      <xdr:colOff>177800</xdr:colOff>
      <xdr:row>58</xdr:row>
      <xdr:rowOff>10775</xdr:rowOff>
    </xdr:to>
    <xdr:cxnSp macro="">
      <xdr:nvCxnSpPr>
        <xdr:cNvPr id="342" name="直線コネクタ 341"/>
        <xdr:cNvCxnSpPr/>
      </xdr:nvCxnSpPr>
      <xdr:spPr>
        <a:xfrm>
          <a:off x="7861300" y="995389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9792</xdr:rowOff>
    </xdr:from>
    <xdr:to>
      <xdr:col>41</xdr:col>
      <xdr:colOff>50800</xdr:colOff>
      <xdr:row>58</xdr:row>
      <xdr:rowOff>16250</xdr:rowOff>
    </xdr:to>
    <xdr:cxnSp macro="">
      <xdr:nvCxnSpPr>
        <xdr:cNvPr id="345" name="直線コネクタ 344"/>
        <xdr:cNvCxnSpPr/>
      </xdr:nvCxnSpPr>
      <xdr:spPr>
        <a:xfrm flipV="1">
          <a:off x="6972300" y="9953892"/>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122938</xdr:rowOff>
    </xdr:from>
    <xdr:to>
      <xdr:col>55</xdr:col>
      <xdr:colOff>50800</xdr:colOff>
      <xdr:row>58</xdr:row>
      <xdr:rowOff>53088</xdr:rowOff>
    </xdr:to>
    <xdr:sp macro="" textlink="">
      <xdr:nvSpPr>
        <xdr:cNvPr id="355" name="楕円 354"/>
        <xdr:cNvSpPr/>
      </xdr:nvSpPr>
      <xdr:spPr>
        <a:xfrm>
          <a:off x="10426700" y="98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130339</xdr:rowOff>
    </xdr:from>
    <xdr:to>
      <xdr:col>50</xdr:col>
      <xdr:colOff>165100</xdr:colOff>
      <xdr:row>58</xdr:row>
      <xdr:rowOff>60489</xdr:rowOff>
    </xdr:to>
    <xdr:sp macro="" textlink="">
      <xdr:nvSpPr>
        <xdr:cNvPr id="357" name="楕円 356"/>
        <xdr:cNvSpPr/>
      </xdr:nvSpPr>
      <xdr:spPr>
        <a:xfrm>
          <a:off x="9588500" y="99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51616</xdr:rowOff>
    </xdr:from>
    <xdr:ext cx="469744" cy="259045"/>
    <xdr:sp macro="" textlink="">
      <xdr:nvSpPr>
        <xdr:cNvPr id="358" name="テキスト ボックス 357"/>
        <xdr:cNvSpPr txBox="1"/>
      </xdr:nvSpPr>
      <xdr:spPr>
        <a:xfrm>
          <a:off x="9404428" y="999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131425</xdr:rowOff>
    </xdr:from>
    <xdr:to>
      <xdr:col>46</xdr:col>
      <xdr:colOff>38100</xdr:colOff>
      <xdr:row>58</xdr:row>
      <xdr:rowOff>61575</xdr:rowOff>
    </xdr:to>
    <xdr:sp macro="" textlink="">
      <xdr:nvSpPr>
        <xdr:cNvPr id="359" name="楕円 358"/>
        <xdr:cNvSpPr/>
      </xdr:nvSpPr>
      <xdr:spPr>
        <a:xfrm>
          <a:off x="8699500" y="99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52702</xdr:rowOff>
    </xdr:from>
    <xdr:ext cx="469744" cy="259045"/>
    <xdr:sp macro="" textlink="">
      <xdr:nvSpPr>
        <xdr:cNvPr id="360" name="テキスト ボックス 359"/>
        <xdr:cNvSpPr txBox="1"/>
      </xdr:nvSpPr>
      <xdr:spPr>
        <a:xfrm>
          <a:off x="8515428" y="99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130442</xdr:rowOff>
    </xdr:from>
    <xdr:to>
      <xdr:col>41</xdr:col>
      <xdr:colOff>101600</xdr:colOff>
      <xdr:row>58</xdr:row>
      <xdr:rowOff>60592</xdr:rowOff>
    </xdr:to>
    <xdr:sp macro="" textlink="">
      <xdr:nvSpPr>
        <xdr:cNvPr id="361" name="楕円 360"/>
        <xdr:cNvSpPr/>
      </xdr:nvSpPr>
      <xdr:spPr>
        <a:xfrm>
          <a:off x="78105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51719</xdr:rowOff>
    </xdr:from>
    <xdr:ext cx="469744" cy="259045"/>
    <xdr:sp macro="" textlink="">
      <xdr:nvSpPr>
        <xdr:cNvPr id="362" name="テキスト ボックス 361"/>
        <xdr:cNvSpPr txBox="1"/>
      </xdr:nvSpPr>
      <xdr:spPr>
        <a:xfrm>
          <a:off x="7626428" y="999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136900</xdr:rowOff>
    </xdr:from>
    <xdr:to>
      <xdr:col>36</xdr:col>
      <xdr:colOff>165100</xdr:colOff>
      <xdr:row>58</xdr:row>
      <xdr:rowOff>67050</xdr:rowOff>
    </xdr:to>
    <xdr:sp macro="" textlink="">
      <xdr:nvSpPr>
        <xdr:cNvPr id="363" name="楕円 362"/>
        <xdr:cNvSpPr/>
      </xdr:nvSpPr>
      <xdr:spPr>
        <a:xfrm>
          <a:off x="6921500" y="9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58177</xdr:rowOff>
    </xdr:from>
    <xdr:ext cx="469744" cy="259045"/>
    <xdr:sp macro="" textlink="">
      <xdr:nvSpPr>
        <xdr:cNvPr id="364" name="テキスト ボックス 363"/>
        <xdr:cNvSpPr txBox="1"/>
      </xdr:nvSpPr>
      <xdr:spPr>
        <a:xfrm>
          <a:off x="6737428" y="100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18351</xdr:rowOff>
    </xdr:from>
    <xdr:to>
      <xdr:col>55</xdr:col>
      <xdr:colOff>0</xdr:colOff>
      <xdr:row>78</xdr:row>
      <xdr:rowOff>26219</xdr:rowOff>
    </xdr:to>
    <xdr:cxnSp macro="">
      <xdr:nvCxnSpPr>
        <xdr:cNvPr id="393" name="直線コネクタ 392"/>
        <xdr:cNvCxnSpPr/>
      </xdr:nvCxnSpPr>
      <xdr:spPr>
        <a:xfrm>
          <a:off x="9639300" y="13391451"/>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5911</xdr:rowOff>
    </xdr:from>
    <xdr:to>
      <xdr:col>50</xdr:col>
      <xdr:colOff>114300</xdr:colOff>
      <xdr:row>78</xdr:row>
      <xdr:rowOff>18351</xdr:rowOff>
    </xdr:to>
    <xdr:cxnSp macro="">
      <xdr:nvCxnSpPr>
        <xdr:cNvPr id="396" name="直線コネクタ 395"/>
        <xdr:cNvCxnSpPr/>
      </xdr:nvCxnSpPr>
      <xdr:spPr>
        <a:xfrm>
          <a:off x="8750300" y="1337901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1873</xdr:rowOff>
    </xdr:from>
    <xdr:to>
      <xdr:col>45</xdr:col>
      <xdr:colOff>177800</xdr:colOff>
      <xdr:row>78</xdr:row>
      <xdr:rowOff>5911</xdr:rowOff>
    </xdr:to>
    <xdr:cxnSp macro="">
      <xdr:nvCxnSpPr>
        <xdr:cNvPr id="399" name="直線コネクタ 398"/>
        <xdr:cNvCxnSpPr/>
      </xdr:nvCxnSpPr>
      <xdr:spPr>
        <a:xfrm>
          <a:off x="7861300" y="13374973"/>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1873</xdr:rowOff>
    </xdr:from>
    <xdr:to>
      <xdr:col>41</xdr:col>
      <xdr:colOff>50800</xdr:colOff>
      <xdr:row>78</xdr:row>
      <xdr:rowOff>10483</xdr:rowOff>
    </xdr:to>
    <xdr:cxnSp macro="">
      <xdr:nvCxnSpPr>
        <xdr:cNvPr id="402" name="直線コネクタ 401"/>
        <xdr:cNvCxnSpPr/>
      </xdr:nvCxnSpPr>
      <xdr:spPr>
        <a:xfrm flipV="1">
          <a:off x="6972300" y="13374973"/>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146869</xdr:rowOff>
    </xdr:from>
    <xdr:to>
      <xdr:col>55</xdr:col>
      <xdr:colOff>50800</xdr:colOff>
      <xdr:row>78</xdr:row>
      <xdr:rowOff>77019</xdr:rowOff>
    </xdr:to>
    <xdr:sp macro="" textlink="">
      <xdr:nvSpPr>
        <xdr:cNvPr id="412" name="楕円 411"/>
        <xdr:cNvSpPr/>
      </xdr:nvSpPr>
      <xdr:spPr>
        <a:xfrm>
          <a:off x="10426700" y="133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125296</xdr:rowOff>
    </xdr:from>
    <xdr:ext cx="469744" cy="259045"/>
    <xdr:sp macro="" textlink="">
      <xdr:nvSpPr>
        <xdr:cNvPr id="413" name="商工費該当値テキスト"/>
        <xdr:cNvSpPr txBox="1"/>
      </xdr:nvSpPr>
      <xdr:spPr>
        <a:xfrm>
          <a:off x="10528300" y="133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139001</xdr:rowOff>
    </xdr:from>
    <xdr:to>
      <xdr:col>50</xdr:col>
      <xdr:colOff>165100</xdr:colOff>
      <xdr:row>78</xdr:row>
      <xdr:rowOff>69151</xdr:rowOff>
    </xdr:to>
    <xdr:sp macro="" textlink="">
      <xdr:nvSpPr>
        <xdr:cNvPr id="414" name="楕円 413"/>
        <xdr:cNvSpPr/>
      </xdr:nvSpPr>
      <xdr:spPr>
        <a:xfrm>
          <a:off x="9588500" y="133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60278</xdr:rowOff>
    </xdr:from>
    <xdr:ext cx="534377" cy="259045"/>
    <xdr:sp macro="" textlink="">
      <xdr:nvSpPr>
        <xdr:cNvPr id="415" name="テキスト ボックス 414"/>
        <xdr:cNvSpPr txBox="1"/>
      </xdr:nvSpPr>
      <xdr:spPr>
        <a:xfrm>
          <a:off x="9372111" y="13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126561</xdr:rowOff>
    </xdr:from>
    <xdr:to>
      <xdr:col>46</xdr:col>
      <xdr:colOff>38100</xdr:colOff>
      <xdr:row>78</xdr:row>
      <xdr:rowOff>56711</xdr:rowOff>
    </xdr:to>
    <xdr:sp macro="" textlink="">
      <xdr:nvSpPr>
        <xdr:cNvPr id="416" name="楕円 415"/>
        <xdr:cNvSpPr/>
      </xdr:nvSpPr>
      <xdr:spPr>
        <a:xfrm>
          <a:off x="8699500" y="133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47838</xdr:rowOff>
    </xdr:from>
    <xdr:ext cx="534377" cy="259045"/>
    <xdr:sp macro="" textlink="">
      <xdr:nvSpPr>
        <xdr:cNvPr id="417" name="テキスト ボックス 416"/>
        <xdr:cNvSpPr txBox="1"/>
      </xdr:nvSpPr>
      <xdr:spPr>
        <a:xfrm>
          <a:off x="8483111" y="134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122523</xdr:rowOff>
    </xdr:from>
    <xdr:to>
      <xdr:col>41</xdr:col>
      <xdr:colOff>101600</xdr:colOff>
      <xdr:row>78</xdr:row>
      <xdr:rowOff>52673</xdr:rowOff>
    </xdr:to>
    <xdr:sp macro="" textlink="">
      <xdr:nvSpPr>
        <xdr:cNvPr id="418" name="楕円 417"/>
        <xdr:cNvSpPr/>
      </xdr:nvSpPr>
      <xdr:spPr>
        <a:xfrm>
          <a:off x="78105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69200</xdr:rowOff>
    </xdr:from>
    <xdr:ext cx="534377" cy="259045"/>
    <xdr:sp macro="" textlink="">
      <xdr:nvSpPr>
        <xdr:cNvPr id="419" name="テキスト ボックス 418"/>
        <xdr:cNvSpPr txBox="1"/>
      </xdr:nvSpPr>
      <xdr:spPr>
        <a:xfrm>
          <a:off x="7594111" y="13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131133</xdr:rowOff>
    </xdr:from>
    <xdr:to>
      <xdr:col>36</xdr:col>
      <xdr:colOff>165100</xdr:colOff>
      <xdr:row>78</xdr:row>
      <xdr:rowOff>61283</xdr:rowOff>
    </xdr:to>
    <xdr:sp macro="" textlink="">
      <xdr:nvSpPr>
        <xdr:cNvPr id="420" name="楕円 419"/>
        <xdr:cNvSpPr/>
      </xdr:nvSpPr>
      <xdr:spPr>
        <a:xfrm>
          <a:off x="6921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77810</xdr:rowOff>
    </xdr:from>
    <xdr:ext cx="534377" cy="259045"/>
    <xdr:sp macro="" textlink="">
      <xdr:nvSpPr>
        <xdr:cNvPr id="421" name="テキスト ボックス 420"/>
        <xdr:cNvSpPr txBox="1"/>
      </xdr:nvSpPr>
      <xdr:spPr>
        <a:xfrm>
          <a:off x="6705111" y="131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124270</xdr:rowOff>
    </xdr:from>
    <xdr:to>
      <xdr:col>55</xdr:col>
      <xdr:colOff>0</xdr:colOff>
      <xdr:row>98</xdr:row>
      <xdr:rowOff>154200</xdr:rowOff>
    </xdr:to>
    <xdr:cxnSp macro="">
      <xdr:nvCxnSpPr>
        <xdr:cNvPr id="452" name="直線コネクタ 451"/>
        <xdr:cNvCxnSpPr/>
      </xdr:nvCxnSpPr>
      <xdr:spPr>
        <a:xfrm>
          <a:off x="9639300" y="16926370"/>
          <a:ext cx="838200" cy="2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39159</xdr:rowOff>
    </xdr:from>
    <xdr:to>
      <xdr:col>50</xdr:col>
      <xdr:colOff>114300</xdr:colOff>
      <xdr:row>98</xdr:row>
      <xdr:rowOff>124270</xdr:rowOff>
    </xdr:to>
    <xdr:cxnSp macro="">
      <xdr:nvCxnSpPr>
        <xdr:cNvPr id="455" name="直線コネクタ 454"/>
        <xdr:cNvCxnSpPr/>
      </xdr:nvCxnSpPr>
      <xdr:spPr>
        <a:xfrm>
          <a:off x="8750300" y="16841259"/>
          <a:ext cx="889000" cy="8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39159</xdr:rowOff>
    </xdr:from>
    <xdr:to>
      <xdr:col>45</xdr:col>
      <xdr:colOff>177800</xdr:colOff>
      <xdr:row>98</xdr:row>
      <xdr:rowOff>127512</xdr:rowOff>
    </xdr:to>
    <xdr:cxnSp macro="">
      <xdr:nvCxnSpPr>
        <xdr:cNvPr id="458" name="直線コネクタ 457"/>
        <xdr:cNvCxnSpPr/>
      </xdr:nvCxnSpPr>
      <xdr:spPr>
        <a:xfrm flipV="1">
          <a:off x="7861300" y="16841259"/>
          <a:ext cx="889000" cy="8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110311</xdr:rowOff>
    </xdr:from>
    <xdr:to>
      <xdr:col>41</xdr:col>
      <xdr:colOff>50800</xdr:colOff>
      <xdr:row>98</xdr:row>
      <xdr:rowOff>127512</xdr:rowOff>
    </xdr:to>
    <xdr:cxnSp macro="">
      <xdr:nvCxnSpPr>
        <xdr:cNvPr id="461" name="直線コネクタ 460"/>
        <xdr:cNvCxnSpPr/>
      </xdr:nvCxnSpPr>
      <xdr:spPr>
        <a:xfrm>
          <a:off x="6972300" y="16912411"/>
          <a:ext cx="889000" cy="1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103400</xdr:rowOff>
    </xdr:from>
    <xdr:to>
      <xdr:col>55</xdr:col>
      <xdr:colOff>50800</xdr:colOff>
      <xdr:row>99</xdr:row>
      <xdr:rowOff>33550</xdr:rowOff>
    </xdr:to>
    <xdr:sp macro="" textlink="">
      <xdr:nvSpPr>
        <xdr:cNvPr id="471" name="楕円 470"/>
        <xdr:cNvSpPr/>
      </xdr:nvSpPr>
      <xdr:spPr>
        <a:xfrm>
          <a:off x="10426700" y="16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73470</xdr:rowOff>
    </xdr:from>
    <xdr:to>
      <xdr:col>50</xdr:col>
      <xdr:colOff>165100</xdr:colOff>
      <xdr:row>99</xdr:row>
      <xdr:rowOff>3620</xdr:rowOff>
    </xdr:to>
    <xdr:sp macro="" textlink="">
      <xdr:nvSpPr>
        <xdr:cNvPr id="473" name="楕円 472"/>
        <xdr:cNvSpPr/>
      </xdr:nvSpPr>
      <xdr:spPr>
        <a:xfrm>
          <a:off x="9588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20147</xdr:rowOff>
    </xdr:from>
    <xdr:ext cx="534377" cy="259045"/>
    <xdr:sp macro="" textlink="">
      <xdr:nvSpPr>
        <xdr:cNvPr id="474" name="テキスト ボックス 473"/>
        <xdr:cNvSpPr txBox="1"/>
      </xdr:nvSpPr>
      <xdr:spPr>
        <a:xfrm>
          <a:off x="9372111" y="1665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159809</xdr:rowOff>
    </xdr:from>
    <xdr:to>
      <xdr:col>46</xdr:col>
      <xdr:colOff>38100</xdr:colOff>
      <xdr:row>98</xdr:row>
      <xdr:rowOff>89959</xdr:rowOff>
    </xdr:to>
    <xdr:sp macro="" textlink="">
      <xdr:nvSpPr>
        <xdr:cNvPr id="475" name="楕円 474"/>
        <xdr:cNvSpPr/>
      </xdr:nvSpPr>
      <xdr:spPr>
        <a:xfrm>
          <a:off x="8699500" y="167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106486</xdr:rowOff>
    </xdr:from>
    <xdr:ext cx="534377" cy="259045"/>
    <xdr:sp macro="" textlink="">
      <xdr:nvSpPr>
        <xdr:cNvPr id="476" name="テキスト ボックス 475"/>
        <xdr:cNvSpPr txBox="1"/>
      </xdr:nvSpPr>
      <xdr:spPr>
        <a:xfrm>
          <a:off x="8483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76712</xdr:rowOff>
    </xdr:from>
    <xdr:to>
      <xdr:col>41</xdr:col>
      <xdr:colOff>101600</xdr:colOff>
      <xdr:row>99</xdr:row>
      <xdr:rowOff>6862</xdr:rowOff>
    </xdr:to>
    <xdr:sp macro="" textlink="">
      <xdr:nvSpPr>
        <xdr:cNvPr id="477" name="楕円 476"/>
        <xdr:cNvSpPr/>
      </xdr:nvSpPr>
      <xdr:spPr>
        <a:xfrm>
          <a:off x="7810500" y="1687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169439</xdr:rowOff>
    </xdr:from>
    <xdr:ext cx="534377" cy="259045"/>
    <xdr:sp macro="" textlink="">
      <xdr:nvSpPr>
        <xdr:cNvPr id="478" name="テキスト ボックス 477"/>
        <xdr:cNvSpPr txBox="1"/>
      </xdr:nvSpPr>
      <xdr:spPr>
        <a:xfrm>
          <a:off x="7594111" y="169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59511</xdr:rowOff>
    </xdr:from>
    <xdr:to>
      <xdr:col>36</xdr:col>
      <xdr:colOff>165100</xdr:colOff>
      <xdr:row>98</xdr:row>
      <xdr:rowOff>161111</xdr:rowOff>
    </xdr:to>
    <xdr:sp macro="" textlink="">
      <xdr:nvSpPr>
        <xdr:cNvPr id="479" name="楕円 478"/>
        <xdr:cNvSpPr/>
      </xdr:nvSpPr>
      <xdr:spPr>
        <a:xfrm>
          <a:off x="6921500" y="1686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6188</xdr:rowOff>
    </xdr:from>
    <xdr:ext cx="534377" cy="259045"/>
    <xdr:sp macro="" textlink="">
      <xdr:nvSpPr>
        <xdr:cNvPr id="480" name="テキスト ボックス 479"/>
        <xdr:cNvSpPr txBox="1"/>
      </xdr:nvSpPr>
      <xdr:spPr>
        <a:xfrm>
          <a:off x="6705111" y="166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33721</xdr:rowOff>
    </xdr:from>
    <xdr:to>
      <xdr:col>85</xdr:col>
      <xdr:colOff>127000</xdr:colOff>
      <xdr:row>38</xdr:row>
      <xdr:rowOff>96403</xdr:rowOff>
    </xdr:to>
    <xdr:cxnSp macro="">
      <xdr:nvCxnSpPr>
        <xdr:cNvPr id="508" name="直線コネクタ 507"/>
        <xdr:cNvCxnSpPr/>
      </xdr:nvCxnSpPr>
      <xdr:spPr>
        <a:xfrm flipV="1">
          <a:off x="15481300" y="6548821"/>
          <a:ext cx="8382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167635</xdr:rowOff>
    </xdr:from>
    <xdr:to>
      <xdr:col>81</xdr:col>
      <xdr:colOff>50800</xdr:colOff>
      <xdr:row>38</xdr:row>
      <xdr:rowOff>96403</xdr:rowOff>
    </xdr:to>
    <xdr:cxnSp macro="">
      <xdr:nvCxnSpPr>
        <xdr:cNvPr id="511" name="直線コネクタ 510"/>
        <xdr:cNvCxnSpPr/>
      </xdr:nvCxnSpPr>
      <xdr:spPr>
        <a:xfrm>
          <a:off x="14592300" y="6511285"/>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167635</xdr:rowOff>
    </xdr:from>
    <xdr:to>
      <xdr:col>76</xdr:col>
      <xdr:colOff>114300</xdr:colOff>
      <xdr:row>38</xdr:row>
      <xdr:rowOff>51049</xdr:rowOff>
    </xdr:to>
    <xdr:cxnSp macro="">
      <xdr:nvCxnSpPr>
        <xdr:cNvPr id="514" name="直線コネクタ 513"/>
        <xdr:cNvCxnSpPr/>
      </xdr:nvCxnSpPr>
      <xdr:spPr>
        <a:xfrm flipV="1">
          <a:off x="13703300" y="651128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51049</xdr:rowOff>
    </xdr:from>
    <xdr:to>
      <xdr:col>71</xdr:col>
      <xdr:colOff>177800</xdr:colOff>
      <xdr:row>38</xdr:row>
      <xdr:rowOff>128178</xdr:rowOff>
    </xdr:to>
    <xdr:cxnSp macro="">
      <xdr:nvCxnSpPr>
        <xdr:cNvPr id="517" name="直線コネクタ 516"/>
        <xdr:cNvCxnSpPr/>
      </xdr:nvCxnSpPr>
      <xdr:spPr>
        <a:xfrm flipV="1">
          <a:off x="12814300" y="6566149"/>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1" name="テキスト ボックス 520"/>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154371</xdr:rowOff>
    </xdr:from>
    <xdr:to>
      <xdr:col>85</xdr:col>
      <xdr:colOff>177800</xdr:colOff>
      <xdr:row>38</xdr:row>
      <xdr:rowOff>84521</xdr:rowOff>
    </xdr:to>
    <xdr:sp macro="" textlink="">
      <xdr:nvSpPr>
        <xdr:cNvPr id="527" name="楕円 526"/>
        <xdr:cNvSpPr/>
      </xdr:nvSpPr>
      <xdr:spPr>
        <a:xfrm>
          <a:off x="16268700" y="649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132798</xdr:rowOff>
    </xdr:from>
    <xdr:ext cx="534377" cy="259045"/>
    <xdr:sp macro="" textlink="">
      <xdr:nvSpPr>
        <xdr:cNvPr id="528" name="消防費該当値テキスト"/>
        <xdr:cNvSpPr txBox="1"/>
      </xdr:nvSpPr>
      <xdr:spPr>
        <a:xfrm>
          <a:off x="16370300" y="64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45603</xdr:rowOff>
    </xdr:from>
    <xdr:to>
      <xdr:col>81</xdr:col>
      <xdr:colOff>101600</xdr:colOff>
      <xdr:row>38</xdr:row>
      <xdr:rowOff>147203</xdr:rowOff>
    </xdr:to>
    <xdr:sp macro="" textlink="">
      <xdr:nvSpPr>
        <xdr:cNvPr id="529" name="楕円 528"/>
        <xdr:cNvSpPr/>
      </xdr:nvSpPr>
      <xdr:spPr>
        <a:xfrm>
          <a:off x="15430500" y="65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138330</xdr:rowOff>
    </xdr:from>
    <xdr:ext cx="534377" cy="259045"/>
    <xdr:sp macro="" textlink="">
      <xdr:nvSpPr>
        <xdr:cNvPr id="530" name="テキスト ボックス 529"/>
        <xdr:cNvSpPr txBox="1"/>
      </xdr:nvSpPr>
      <xdr:spPr>
        <a:xfrm>
          <a:off x="15214111" y="66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116835</xdr:rowOff>
    </xdr:from>
    <xdr:to>
      <xdr:col>76</xdr:col>
      <xdr:colOff>165100</xdr:colOff>
      <xdr:row>38</xdr:row>
      <xdr:rowOff>46985</xdr:rowOff>
    </xdr:to>
    <xdr:sp macro="" textlink="">
      <xdr:nvSpPr>
        <xdr:cNvPr id="531" name="楕円 530"/>
        <xdr:cNvSpPr/>
      </xdr:nvSpPr>
      <xdr:spPr>
        <a:xfrm>
          <a:off x="14541500" y="6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38112</xdr:rowOff>
    </xdr:from>
    <xdr:ext cx="534377" cy="259045"/>
    <xdr:sp macro="" textlink="">
      <xdr:nvSpPr>
        <xdr:cNvPr id="532" name="テキスト ボックス 531"/>
        <xdr:cNvSpPr txBox="1"/>
      </xdr:nvSpPr>
      <xdr:spPr>
        <a:xfrm>
          <a:off x="14325111" y="655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249</xdr:rowOff>
    </xdr:from>
    <xdr:to>
      <xdr:col>72</xdr:col>
      <xdr:colOff>38100</xdr:colOff>
      <xdr:row>38</xdr:row>
      <xdr:rowOff>101849</xdr:rowOff>
    </xdr:to>
    <xdr:sp macro="" textlink="">
      <xdr:nvSpPr>
        <xdr:cNvPr id="533" name="楕円 532"/>
        <xdr:cNvSpPr/>
      </xdr:nvSpPr>
      <xdr:spPr>
        <a:xfrm>
          <a:off x="13652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92976</xdr:rowOff>
    </xdr:from>
    <xdr:ext cx="534377" cy="259045"/>
    <xdr:sp macro="" textlink="">
      <xdr:nvSpPr>
        <xdr:cNvPr id="534" name="テキスト ボックス 533"/>
        <xdr:cNvSpPr txBox="1"/>
      </xdr:nvSpPr>
      <xdr:spPr>
        <a:xfrm>
          <a:off x="13436111" y="66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77378</xdr:rowOff>
    </xdr:from>
    <xdr:to>
      <xdr:col>67</xdr:col>
      <xdr:colOff>101600</xdr:colOff>
      <xdr:row>39</xdr:row>
      <xdr:rowOff>7528</xdr:rowOff>
    </xdr:to>
    <xdr:sp macro="" textlink="">
      <xdr:nvSpPr>
        <xdr:cNvPr id="535" name="楕円 534"/>
        <xdr:cNvSpPr/>
      </xdr:nvSpPr>
      <xdr:spPr>
        <a:xfrm>
          <a:off x="127635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170105</xdr:rowOff>
    </xdr:from>
    <xdr:ext cx="534377" cy="259045"/>
    <xdr:sp macro="" textlink="">
      <xdr:nvSpPr>
        <xdr:cNvPr id="536" name="テキスト ボックス 535"/>
        <xdr:cNvSpPr txBox="1"/>
      </xdr:nvSpPr>
      <xdr:spPr>
        <a:xfrm>
          <a:off x="12547111" y="66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158344</xdr:rowOff>
    </xdr:from>
    <xdr:to>
      <xdr:col>85</xdr:col>
      <xdr:colOff>127000</xdr:colOff>
      <xdr:row>59</xdr:row>
      <xdr:rowOff>11443</xdr:rowOff>
    </xdr:to>
    <xdr:cxnSp macro="">
      <xdr:nvCxnSpPr>
        <xdr:cNvPr id="566" name="直線コネクタ 565"/>
        <xdr:cNvCxnSpPr/>
      </xdr:nvCxnSpPr>
      <xdr:spPr>
        <a:xfrm>
          <a:off x="15481300" y="1010244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158344</xdr:rowOff>
    </xdr:from>
    <xdr:to>
      <xdr:col>81</xdr:col>
      <xdr:colOff>50800</xdr:colOff>
      <xdr:row>59</xdr:row>
      <xdr:rowOff>47955</xdr:rowOff>
    </xdr:to>
    <xdr:cxnSp macro="">
      <xdr:nvCxnSpPr>
        <xdr:cNvPr id="569" name="直線コネクタ 568"/>
        <xdr:cNvCxnSpPr/>
      </xdr:nvCxnSpPr>
      <xdr:spPr>
        <a:xfrm flipV="1">
          <a:off x="14592300" y="10102444"/>
          <a:ext cx="889000" cy="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42355</xdr:rowOff>
    </xdr:from>
    <xdr:to>
      <xdr:col>76</xdr:col>
      <xdr:colOff>114300</xdr:colOff>
      <xdr:row>59</xdr:row>
      <xdr:rowOff>47955</xdr:rowOff>
    </xdr:to>
    <xdr:cxnSp macro="">
      <xdr:nvCxnSpPr>
        <xdr:cNvPr id="572" name="直線コネクタ 571"/>
        <xdr:cNvCxnSpPr/>
      </xdr:nvCxnSpPr>
      <xdr:spPr>
        <a:xfrm>
          <a:off x="13703300" y="10157905"/>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5537</xdr:rowOff>
    </xdr:from>
    <xdr:to>
      <xdr:col>71</xdr:col>
      <xdr:colOff>177800</xdr:colOff>
      <xdr:row>59</xdr:row>
      <xdr:rowOff>42355</xdr:rowOff>
    </xdr:to>
    <xdr:cxnSp macro="">
      <xdr:nvCxnSpPr>
        <xdr:cNvPr id="575" name="直線コネクタ 574"/>
        <xdr:cNvCxnSpPr/>
      </xdr:nvCxnSpPr>
      <xdr:spPr>
        <a:xfrm>
          <a:off x="12814300" y="10121087"/>
          <a:ext cx="889000" cy="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132093</xdr:rowOff>
    </xdr:from>
    <xdr:to>
      <xdr:col>85</xdr:col>
      <xdr:colOff>177800</xdr:colOff>
      <xdr:row>59</xdr:row>
      <xdr:rowOff>62243</xdr:rowOff>
    </xdr:to>
    <xdr:sp macro="" textlink="">
      <xdr:nvSpPr>
        <xdr:cNvPr id="585" name="楕円 584"/>
        <xdr:cNvSpPr/>
      </xdr:nvSpPr>
      <xdr:spPr>
        <a:xfrm>
          <a:off x="16268700" y="100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47020</xdr:rowOff>
    </xdr:from>
    <xdr:ext cx="534377" cy="259045"/>
    <xdr:sp macro="" textlink="">
      <xdr:nvSpPr>
        <xdr:cNvPr id="586" name="教育費該当値テキスト"/>
        <xdr:cNvSpPr txBox="1"/>
      </xdr:nvSpPr>
      <xdr:spPr>
        <a:xfrm>
          <a:off x="16370300" y="99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107544</xdr:rowOff>
    </xdr:from>
    <xdr:to>
      <xdr:col>81</xdr:col>
      <xdr:colOff>101600</xdr:colOff>
      <xdr:row>59</xdr:row>
      <xdr:rowOff>37694</xdr:rowOff>
    </xdr:to>
    <xdr:sp macro="" textlink="">
      <xdr:nvSpPr>
        <xdr:cNvPr id="587" name="楕円 586"/>
        <xdr:cNvSpPr/>
      </xdr:nvSpPr>
      <xdr:spPr>
        <a:xfrm>
          <a:off x="15430500" y="100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28821</xdr:rowOff>
    </xdr:from>
    <xdr:ext cx="534377" cy="259045"/>
    <xdr:sp macro="" textlink="">
      <xdr:nvSpPr>
        <xdr:cNvPr id="588" name="テキスト ボックス 587"/>
        <xdr:cNvSpPr txBox="1"/>
      </xdr:nvSpPr>
      <xdr:spPr>
        <a:xfrm>
          <a:off x="15214111" y="1014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168605</xdr:rowOff>
    </xdr:from>
    <xdr:to>
      <xdr:col>76</xdr:col>
      <xdr:colOff>165100</xdr:colOff>
      <xdr:row>59</xdr:row>
      <xdr:rowOff>98755</xdr:rowOff>
    </xdr:to>
    <xdr:sp macro="" textlink="">
      <xdr:nvSpPr>
        <xdr:cNvPr id="589" name="楕円 588"/>
        <xdr:cNvSpPr/>
      </xdr:nvSpPr>
      <xdr:spPr>
        <a:xfrm>
          <a:off x="14541500" y="1011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89882</xdr:rowOff>
    </xdr:from>
    <xdr:ext cx="534377" cy="259045"/>
    <xdr:sp macro="" textlink="">
      <xdr:nvSpPr>
        <xdr:cNvPr id="590" name="テキスト ボックス 589"/>
        <xdr:cNvSpPr txBox="1"/>
      </xdr:nvSpPr>
      <xdr:spPr>
        <a:xfrm>
          <a:off x="14325111" y="1020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163005</xdr:rowOff>
    </xdr:from>
    <xdr:to>
      <xdr:col>72</xdr:col>
      <xdr:colOff>38100</xdr:colOff>
      <xdr:row>59</xdr:row>
      <xdr:rowOff>93155</xdr:rowOff>
    </xdr:to>
    <xdr:sp macro="" textlink="">
      <xdr:nvSpPr>
        <xdr:cNvPr id="591" name="楕円 590"/>
        <xdr:cNvSpPr/>
      </xdr:nvSpPr>
      <xdr:spPr>
        <a:xfrm>
          <a:off x="136525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84282</xdr:rowOff>
    </xdr:from>
    <xdr:ext cx="534377" cy="259045"/>
    <xdr:sp macro="" textlink="">
      <xdr:nvSpPr>
        <xdr:cNvPr id="592" name="テキスト ボックス 591"/>
        <xdr:cNvSpPr txBox="1"/>
      </xdr:nvSpPr>
      <xdr:spPr>
        <a:xfrm>
          <a:off x="13436111" y="10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126187</xdr:rowOff>
    </xdr:from>
    <xdr:to>
      <xdr:col>67</xdr:col>
      <xdr:colOff>101600</xdr:colOff>
      <xdr:row>59</xdr:row>
      <xdr:rowOff>56337</xdr:rowOff>
    </xdr:to>
    <xdr:sp macro="" textlink="">
      <xdr:nvSpPr>
        <xdr:cNvPr id="593" name="楕円 592"/>
        <xdr:cNvSpPr/>
      </xdr:nvSpPr>
      <xdr:spPr>
        <a:xfrm>
          <a:off x="12763500" y="100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47464</xdr:rowOff>
    </xdr:from>
    <xdr:ext cx="534377" cy="259045"/>
    <xdr:sp macro="" textlink="">
      <xdr:nvSpPr>
        <xdr:cNvPr id="594" name="テキスト ボックス 593"/>
        <xdr:cNvSpPr txBox="1"/>
      </xdr:nvSpPr>
      <xdr:spPr>
        <a:xfrm>
          <a:off x="12547111" y="1016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20904</xdr:rowOff>
    </xdr:from>
    <xdr:to>
      <xdr:col>85</xdr:col>
      <xdr:colOff>127000</xdr:colOff>
      <xdr:row>79</xdr:row>
      <xdr:rowOff>44438</xdr:rowOff>
    </xdr:to>
    <xdr:cxnSp macro="">
      <xdr:nvCxnSpPr>
        <xdr:cNvPr id="623" name="直線コネクタ 622"/>
        <xdr:cNvCxnSpPr/>
      </xdr:nvCxnSpPr>
      <xdr:spPr>
        <a:xfrm flipV="1">
          <a:off x="15481300" y="13565454"/>
          <a:ext cx="838200" cy="2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44438</xdr:rowOff>
    </xdr:from>
    <xdr:to>
      <xdr:col>81</xdr:col>
      <xdr:colOff>50800</xdr:colOff>
      <xdr:row>79</xdr:row>
      <xdr:rowOff>44450</xdr:rowOff>
    </xdr:to>
    <xdr:cxnSp macro="">
      <xdr:nvCxnSpPr>
        <xdr:cNvPr id="626" name="直線コネクタ 625"/>
        <xdr:cNvCxnSpPr/>
      </xdr:nvCxnSpPr>
      <xdr:spPr>
        <a:xfrm flipV="1">
          <a:off x="14592300" y="1358898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141554</xdr:rowOff>
    </xdr:from>
    <xdr:to>
      <xdr:col>85</xdr:col>
      <xdr:colOff>177800</xdr:colOff>
      <xdr:row>79</xdr:row>
      <xdr:rowOff>71704</xdr:rowOff>
    </xdr:to>
    <xdr:sp macro="" textlink="">
      <xdr:nvSpPr>
        <xdr:cNvPr id="642" name="楕円 641"/>
        <xdr:cNvSpPr/>
      </xdr:nvSpPr>
      <xdr:spPr>
        <a:xfrm>
          <a:off x="16268700" y="135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100931</xdr:rowOff>
    </xdr:from>
    <xdr:ext cx="469744" cy="259045"/>
    <xdr:sp macro="" textlink="">
      <xdr:nvSpPr>
        <xdr:cNvPr id="643" name="災害復旧費該当値テキスト"/>
        <xdr:cNvSpPr txBox="1"/>
      </xdr:nvSpPr>
      <xdr:spPr>
        <a:xfrm>
          <a:off x="16370300"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165088</xdr:rowOff>
    </xdr:from>
    <xdr:to>
      <xdr:col>81</xdr:col>
      <xdr:colOff>101600</xdr:colOff>
      <xdr:row>79</xdr:row>
      <xdr:rowOff>95238</xdr:rowOff>
    </xdr:to>
    <xdr:sp macro="" textlink="">
      <xdr:nvSpPr>
        <xdr:cNvPr id="644" name="楕円 643"/>
        <xdr:cNvSpPr/>
      </xdr:nvSpPr>
      <xdr:spPr>
        <a:xfrm>
          <a:off x="15430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86365</xdr:rowOff>
    </xdr:from>
    <xdr:ext cx="249299" cy="259045"/>
    <xdr:sp macro="" textlink="">
      <xdr:nvSpPr>
        <xdr:cNvPr id="645" name="テキスト ボックス 644"/>
        <xdr:cNvSpPr txBox="1"/>
      </xdr:nvSpPr>
      <xdr:spPr>
        <a:xfrm>
          <a:off x="15356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30150</xdr:rowOff>
    </xdr:from>
    <xdr:to>
      <xdr:col>85</xdr:col>
      <xdr:colOff>127000</xdr:colOff>
      <xdr:row>97</xdr:row>
      <xdr:rowOff>58141</xdr:rowOff>
    </xdr:to>
    <xdr:cxnSp macro="">
      <xdr:nvCxnSpPr>
        <xdr:cNvPr id="680" name="直線コネクタ 679"/>
        <xdr:cNvCxnSpPr/>
      </xdr:nvCxnSpPr>
      <xdr:spPr>
        <a:xfrm flipV="1">
          <a:off x="15481300" y="16660800"/>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58141</xdr:rowOff>
    </xdr:from>
    <xdr:to>
      <xdr:col>81</xdr:col>
      <xdr:colOff>50800</xdr:colOff>
      <xdr:row>97</xdr:row>
      <xdr:rowOff>84240</xdr:rowOff>
    </xdr:to>
    <xdr:cxnSp macro="">
      <xdr:nvCxnSpPr>
        <xdr:cNvPr id="683" name="直線コネクタ 682"/>
        <xdr:cNvCxnSpPr/>
      </xdr:nvCxnSpPr>
      <xdr:spPr>
        <a:xfrm flipV="1">
          <a:off x="14592300" y="16688791"/>
          <a:ext cx="889000" cy="2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76963</xdr:rowOff>
    </xdr:from>
    <xdr:to>
      <xdr:col>76</xdr:col>
      <xdr:colOff>114300</xdr:colOff>
      <xdr:row>97</xdr:row>
      <xdr:rowOff>84240</xdr:rowOff>
    </xdr:to>
    <xdr:cxnSp macro="">
      <xdr:nvCxnSpPr>
        <xdr:cNvPr id="686" name="直線コネクタ 685"/>
        <xdr:cNvCxnSpPr/>
      </xdr:nvCxnSpPr>
      <xdr:spPr>
        <a:xfrm>
          <a:off x="13703300" y="1670761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44298</xdr:rowOff>
    </xdr:from>
    <xdr:to>
      <xdr:col>71</xdr:col>
      <xdr:colOff>177800</xdr:colOff>
      <xdr:row>97</xdr:row>
      <xdr:rowOff>76963</xdr:rowOff>
    </xdr:to>
    <xdr:cxnSp macro="">
      <xdr:nvCxnSpPr>
        <xdr:cNvPr id="689" name="直線コネクタ 688"/>
        <xdr:cNvCxnSpPr/>
      </xdr:nvCxnSpPr>
      <xdr:spPr>
        <a:xfrm>
          <a:off x="12814300" y="16674948"/>
          <a:ext cx="889000" cy="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150800</xdr:rowOff>
    </xdr:from>
    <xdr:to>
      <xdr:col>85</xdr:col>
      <xdr:colOff>177800</xdr:colOff>
      <xdr:row>97</xdr:row>
      <xdr:rowOff>80950</xdr:rowOff>
    </xdr:to>
    <xdr:sp macro="" textlink="">
      <xdr:nvSpPr>
        <xdr:cNvPr id="699" name="楕円 698"/>
        <xdr:cNvSpPr/>
      </xdr:nvSpPr>
      <xdr:spPr>
        <a:xfrm>
          <a:off x="16268700" y="166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129227</xdr:rowOff>
    </xdr:from>
    <xdr:ext cx="534377" cy="259045"/>
    <xdr:sp macro="" textlink="">
      <xdr:nvSpPr>
        <xdr:cNvPr id="700" name="公債費該当値テキスト"/>
        <xdr:cNvSpPr txBox="1"/>
      </xdr:nvSpPr>
      <xdr:spPr>
        <a:xfrm>
          <a:off x="16370300" y="165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7341</xdr:rowOff>
    </xdr:from>
    <xdr:to>
      <xdr:col>81</xdr:col>
      <xdr:colOff>101600</xdr:colOff>
      <xdr:row>97</xdr:row>
      <xdr:rowOff>108941</xdr:rowOff>
    </xdr:to>
    <xdr:sp macro="" textlink="">
      <xdr:nvSpPr>
        <xdr:cNvPr id="701" name="楕円 700"/>
        <xdr:cNvSpPr/>
      </xdr:nvSpPr>
      <xdr:spPr>
        <a:xfrm>
          <a:off x="15430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100068</xdr:rowOff>
    </xdr:from>
    <xdr:ext cx="534377" cy="259045"/>
    <xdr:sp macro="" textlink="">
      <xdr:nvSpPr>
        <xdr:cNvPr id="702" name="テキスト ボックス 701"/>
        <xdr:cNvSpPr txBox="1"/>
      </xdr:nvSpPr>
      <xdr:spPr>
        <a:xfrm>
          <a:off x="15214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33440</xdr:rowOff>
    </xdr:from>
    <xdr:to>
      <xdr:col>76</xdr:col>
      <xdr:colOff>165100</xdr:colOff>
      <xdr:row>97</xdr:row>
      <xdr:rowOff>135040</xdr:rowOff>
    </xdr:to>
    <xdr:sp macro="" textlink="">
      <xdr:nvSpPr>
        <xdr:cNvPr id="703" name="楕円 702"/>
        <xdr:cNvSpPr/>
      </xdr:nvSpPr>
      <xdr:spPr>
        <a:xfrm>
          <a:off x="14541500" y="166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126167</xdr:rowOff>
    </xdr:from>
    <xdr:ext cx="534377" cy="259045"/>
    <xdr:sp macro="" textlink="">
      <xdr:nvSpPr>
        <xdr:cNvPr id="704" name="テキスト ボックス 703"/>
        <xdr:cNvSpPr txBox="1"/>
      </xdr:nvSpPr>
      <xdr:spPr>
        <a:xfrm>
          <a:off x="14325111" y="167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26163</xdr:rowOff>
    </xdr:from>
    <xdr:to>
      <xdr:col>72</xdr:col>
      <xdr:colOff>38100</xdr:colOff>
      <xdr:row>97</xdr:row>
      <xdr:rowOff>127763</xdr:rowOff>
    </xdr:to>
    <xdr:sp macro="" textlink="">
      <xdr:nvSpPr>
        <xdr:cNvPr id="705" name="楕円 704"/>
        <xdr:cNvSpPr/>
      </xdr:nvSpPr>
      <xdr:spPr>
        <a:xfrm>
          <a:off x="13652500" y="166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118890</xdr:rowOff>
    </xdr:from>
    <xdr:ext cx="534377" cy="259045"/>
    <xdr:sp macro="" textlink="">
      <xdr:nvSpPr>
        <xdr:cNvPr id="706" name="テキスト ボックス 705"/>
        <xdr:cNvSpPr txBox="1"/>
      </xdr:nvSpPr>
      <xdr:spPr>
        <a:xfrm>
          <a:off x="13436111" y="167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164948</xdr:rowOff>
    </xdr:from>
    <xdr:to>
      <xdr:col>67</xdr:col>
      <xdr:colOff>101600</xdr:colOff>
      <xdr:row>97</xdr:row>
      <xdr:rowOff>95098</xdr:rowOff>
    </xdr:to>
    <xdr:sp macro="" textlink="">
      <xdr:nvSpPr>
        <xdr:cNvPr id="707" name="楕円 706"/>
        <xdr:cNvSpPr/>
      </xdr:nvSpPr>
      <xdr:spPr>
        <a:xfrm>
          <a:off x="12763500" y="166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86225</xdr:rowOff>
    </xdr:from>
    <xdr:ext cx="534377" cy="259045"/>
    <xdr:sp macro="" textlink="">
      <xdr:nvSpPr>
        <xdr:cNvPr id="708" name="テキスト ボックス 707"/>
        <xdr:cNvSpPr txBox="1"/>
      </xdr:nvSpPr>
      <xdr:spPr>
        <a:xfrm>
          <a:off x="12547111" y="167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51,683</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11,148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27.5</a:t>
          </a:r>
          <a:r>
            <a:rPr kumimoji="1" lang="ja-JP" altLang="en-US" sz="1300">
              <a:latin typeface="ＭＳ Ｐゴシック" panose="020B0600070205080204" pitchFamily="50" charset="-128"/>
              <a:ea typeface="ＭＳ Ｐゴシック" panose="020B0600070205080204" pitchFamily="50" charset="-128"/>
            </a:rPr>
            <a:t>％増となっている。これは、ふるさと納税の増加により記念品等の関連経費が増加したこと等によるものである。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117,615</a:t>
          </a:r>
          <a:r>
            <a:rPr kumimoji="1" lang="ja-JP" altLang="en-US" sz="1300">
              <a:latin typeface="ＭＳ Ｐゴシック" panose="020B0600070205080204" pitchFamily="50" charset="-128"/>
              <a:ea typeface="ＭＳ Ｐゴシック" panose="020B0600070205080204" pitchFamily="50" charset="-128"/>
            </a:rPr>
            <a:t>円となっており、一番大きな割合を占めている。類似団体平均と比較すると低いものの前年度から</a:t>
          </a:r>
          <a:r>
            <a:rPr kumimoji="1" lang="en-US" altLang="ja-JP" sz="1300">
              <a:latin typeface="ＭＳ Ｐゴシック" panose="020B0600070205080204" pitchFamily="50" charset="-128"/>
              <a:ea typeface="ＭＳ Ｐゴシック" panose="020B0600070205080204" pitchFamily="50" charset="-128"/>
            </a:rPr>
            <a:t>3,463</a:t>
          </a:r>
          <a:r>
            <a:rPr kumimoji="1" lang="ja-JP" altLang="en-US" sz="1300">
              <a:latin typeface="ＭＳ Ｐゴシック" panose="020B0600070205080204" pitchFamily="50" charset="-128"/>
              <a:ea typeface="ＭＳ Ｐゴシック" panose="020B0600070205080204" pitchFamily="50" charset="-128"/>
            </a:rPr>
            <a:t>円増となっており、これは、生活保護扶助費が増加したことが主な要因である。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28,126</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2,204</a:t>
          </a:r>
          <a:r>
            <a:rPr kumimoji="1" lang="ja-JP" altLang="en-US" sz="1300">
              <a:latin typeface="ＭＳ Ｐゴシック" panose="020B0600070205080204" pitchFamily="50" charset="-128"/>
              <a:ea typeface="ＭＳ Ｐゴシック" panose="020B0600070205080204" pitchFamily="50" charset="-128"/>
            </a:rPr>
            <a:t>円増となっている。これは、羽黒中央公園や防災公園街区整備などの大規模な整備事業に伴い借り入れた市債の元金償還が開始したことによるものである。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35,560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9,165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20.5</a:t>
          </a:r>
          <a:r>
            <a:rPr kumimoji="1" lang="ja-JP" altLang="en-US" sz="1300">
              <a:latin typeface="ＭＳ Ｐゴシック" panose="020B0600070205080204" pitchFamily="50" charset="-128"/>
              <a:ea typeface="ＭＳ Ｐゴシック" panose="020B0600070205080204" pitchFamily="50" charset="-128"/>
            </a:rPr>
            <a:t>％減となっている。近年は類似団体平均より高かったが平成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年度は平均より低くなった。これは、羽黒中央公園整備などの大規模な整備事業が完了したことによるものである。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財政調整基金残高は市税減収の補てんにより平成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年度まで減少していた。しかし、平成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年度以降は市税収入が少しずつ回復・安定してきたことや、取崩し額を上回る額を積み立てたことから増加していることから、ここ数年は標準財政規模比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％以上を維持している。今後も景気変動や災害発生対応に備え、標準財政規模比</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億円）を常時確保できるよう、適切な財源の確保及び歳出の精査に努める。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愛知県犬山市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国民健康保険特別会計では黒字割合が</a:t>
          </a:r>
          <a:r>
            <a:rPr kumimoji="1" lang="en-US" altLang="ja-JP" sz="1400">
              <a:latin typeface="ＭＳ ゴシック" pitchFamily="49" charset="-128"/>
              <a:ea typeface="ＭＳ ゴシック" pitchFamily="49" charset="-128"/>
            </a:rPr>
            <a:t>5.97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2.74</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主な要因としては、被保険者数の減少に伴い保険税収入等歳入が減少した一方で、平成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年度より実施の国民健康保険制度改革へ対応するために基金への積立てを行い歳出が増加したことが挙げられる。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一般会計においても、黒字の割合は</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5.87</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2.06</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主な要因としては、大規模な事業に係る公債費の増加や、平成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に発生した豪雨による災害復旧事業の実施等により増加したことが挙げられる。また、近年では、歳出予算の不用額を積極的に減額補正しており、黒字が過大になりすぎないようにしている。今後も大規模事業の予定があることを踏まえ、事業の検証や精査などコスト削減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25163596</v>
      </c>
      <c r="BO4" s="441"/>
      <c r="BP4" s="441"/>
      <c r="BQ4" s="441"/>
      <c r="BR4" s="441"/>
      <c r="BS4" s="441"/>
      <c r="BT4" s="441"/>
      <c r="BU4" s="442"/>
      <c r="BV4" s="440">
        <v>24755573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5.9</v>
      </c>
      <c r="CU4" s="622"/>
      <c r="CV4" s="622"/>
      <c r="CW4" s="622"/>
      <c r="CX4" s="622"/>
      <c r="CY4" s="622"/>
      <c r="CZ4" s="622"/>
      <c r="DA4" s="623"/>
      <c r="DB4" s="621">
        <v>7.9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24193818</v>
      </c>
      <c r="BO5" s="446"/>
      <c r="BP5" s="446"/>
      <c r="BQ5" s="446"/>
      <c r="BR5" s="446"/>
      <c r="BS5" s="446"/>
      <c r="BT5" s="446"/>
      <c r="BU5" s="447"/>
      <c r="BV5" s="445">
        <v>23468682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90.9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969778</v>
      </c>
      <c r="BO6" s="446"/>
      <c r="BP6" s="446"/>
      <c r="BQ6" s="446"/>
      <c r="BR6" s="446"/>
      <c r="BS6" s="446"/>
      <c r="BT6" s="446"/>
      <c r="BU6" s="447"/>
      <c r="BV6" s="445">
        <v>1286891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99.2</v>
      </c>
      <c r="CU6" s="596"/>
      <c r="CV6" s="596"/>
      <c r="CW6" s="596"/>
      <c r="CX6" s="596"/>
      <c r="CY6" s="596"/>
      <c r="CZ6" s="596"/>
      <c r="DA6" s="597"/>
      <c r="DB6" s="595">
        <v>96.5</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120812</v>
      </c>
      <c r="BO7" s="446"/>
      <c r="BP7" s="446"/>
      <c r="BQ7" s="446"/>
      <c r="BR7" s="446"/>
      <c r="BS7" s="446"/>
      <c r="BT7" s="446"/>
      <c r="BU7" s="447"/>
      <c r="BV7" s="445">
        <v>151449</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14446872</v>
      </c>
      <c r="CU7" s="446"/>
      <c r="CV7" s="446"/>
      <c r="CW7" s="446"/>
      <c r="CX7" s="446"/>
      <c r="CY7" s="446"/>
      <c r="CZ7" s="446"/>
      <c r="DA7" s="447"/>
      <c r="DB7" s="445">
        <v>14309919</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848966</v>
      </c>
      <c r="BO8" s="446"/>
      <c r="BP8" s="446"/>
      <c r="BQ8" s="446"/>
      <c r="BR8" s="446"/>
      <c r="BS8" s="446"/>
      <c r="BT8" s="446"/>
      <c r="BU8" s="447"/>
      <c r="BV8" s="445">
        <v>1135442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0.92</v>
      </c>
      <c r="CU8" s="559"/>
      <c r="CV8" s="559"/>
      <c r="CW8" s="559"/>
      <c r="CX8" s="559"/>
      <c r="CY8" s="559"/>
      <c r="CZ8" s="559"/>
      <c r="DA8" s="560"/>
      <c r="DB8" s="558">
        <v>0.91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74308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-286476</v>
      </c>
      <c r="BO9" s="446"/>
      <c r="BP9" s="446"/>
      <c r="BQ9" s="446"/>
      <c r="BR9" s="446"/>
      <c r="BS9" s="446"/>
      <c r="BT9" s="446"/>
      <c r="BU9" s="447"/>
      <c r="BV9" s="445">
        <v>45377</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11.4</v>
      </c>
      <c r="CU9" s="416"/>
      <c r="CV9" s="416"/>
      <c r="CW9" s="416"/>
      <c r="CX9" s="416"/>
      <c r="CY9" s="416"/>
      <c r="CZ9" s="416"/>
      <c r="DA9" s="417"/>
      <c r="DB9" s="415">
        <v>10.9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75198</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87</v>
      </c>
      <c r="AV10" s="503"/>
      <c r="AW10" s="503"/>
      <c r="AX10" s="503"/>
      <c r="AY10" s="425" t="s">
        <v>114</v>
      </c>
      <c r="AZ10" s="426"/>
      <c r="BA10" s="426"/>
      <c r="BB10" s="426"/>
      <c r="BC10" s="426"/>
      <c r="BD10" s="426"/>
      <c r="BE10" s="426"/>
      <c r="BF10" s="426"/>
      <c r="BG10" s="426"/>
      <c r="BH10" s="426"/>
      <c r="BI10" s="426"/>
      <c r="BJ10" s="426"/>
      <c r="BK10" s="426"/>
      <c r="BL10" s="426"/>
      <c r="BM10" s="427"/>
      <c r="BN10" s="445">
        <v>1173306</v>
      </c>
      <c r="BO10" s="446"/>
      <c r="BP10" s="446"/>
      <c r="BQ10" s="446"/>
      <c r="BR10" s="446"/>
      <c r="BS10" s="446"/>
      <c r="BT10" s="446"/>
      <c r="BU10" s="447"/>
      <c r="BV10" s="445">
        <v>736814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74493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87</v>
      </c>
      <c r="AV12" s="503"/>
      <c r="AW12" s="503"/>
      <c r="AX12" s="503"/>
      <c r="AY12" s="425" t="s">
        <v>127</v>
      </c>
      <c r="AZ12" s="426"/>
      <c r="BA12" s="426"/>
      <c r="BB12" s="426"/>
      <c r="BC12" s="426"/>
      <c r="BD12" s="426"/>
      <c r="BE12" s="426"/>
      <c r="BF12" s="426"/>
      <c r="BG12" s="426"/>
      <c r="BH12" s="426"/>
      <c r="BI12" s="426"/>
      <c r="BJ12" s="426"/>
      <c r="BK12" s="426"/>
      <c r="BL12" s="426"/>
      <c r="BM12" s="427"/>
      <c r="BN12" s="445">
        <v>991607</v>
      </c>
      <c r="BO12" s="446"/>
      <c r="BP12" s="446"/>
      <c r="BQ12" s="446"/>
      <c r="BR12" s="446"/>
      <c r="BS12" s="446"/>
      <c r="BT12" s="446"/>
      <c r="BU12" s="447"/>
      <c r="BV12" s="445">
        <v>634203</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121</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129</v>
      </c>
      <c r="N13" s="546"/>
      <c r="O13" s="546"/>
      <c r="P13" s="546"/>
      <c r="Q13" s="547"/>
      <c r="R13" s="548">
        <v>72335</v>
      </c>
      <c r="S13" s="549"/>
      <c r="T13" s="549"/>
      <c r="U13" s="549"/>
      <c r="V13" s="550"/>
      <c r="W13" s="536" t="s">
        <v>130</v>
      </c>
      <c r="X13" s="458"/>
      <c r="Y13" s="458"/>
      <c r="Z13" s="458"/>
      <c r="AA13" s="458"/>
      <c r="AB13" s="459"/>
      <c r="AC13" s="421">
        <v>415</v>
      </c>
      <c r="AD13" s="422"/>
      <c r="AE13" s="422"/>
      <c r="AF13" s="422"/>
      <c r="AG13" s="423"/>
      <c r="AH13" s="421">
        <v>536</v>
      </c>
      <c r="AI13" s="422"/>
      <c r="AJ13" s="422"/>
      <c r="AK13" s="422"/>
      <c r="AL13" s="424"/>
      <c r="AM13" s="514" t="s">
        <v>131</v>
      </c>
      <c r="AN13" s="419"/>
      <c r="AO13" s="419"/>
      <c r="AP13" s="419"/>
      <c r="AQ13" s="419"/>
      <c r="AR13" s="419"/>
      <c r="AS13" s="419"/>
      <c r="AT13" s="420"/>
      <c r="AU13" s="502" t="s">
        <v>109</v>
      </c>
      <c r="AV13" s="503"/>
      <c r="AW13" s="503"/>
      <c r="AX13" s="503"/>
      <c r="AY13" s="425" t="s">
        <v>132</v>
      </c>
      <c r="AZ13" s="426"/>
      <c r="BA13" s="426"/>
      <c r="BB13" s="426"/>
      <c r="BC13" s="426"/>
      <c r="BD13" s="426"/>
      <c r="BE13" s="426"/>
      <c r="BF13" s="426"/>
      <c r="BG13" s="426"/>
      <c r="BH13" s="426"/>
      <c r="BI13" s="426"/>
      <c r="BJ13" s="426"/>
      <c r="BK13" s="426"/>
      <c r="BL13" s="426"/>
      <c r="BM13" s="427"/>
      <c r="BN13" s="445">
        <v>-104777</v>
      </c>
      <c r="BO13" s="446"/>
      <c r="BP13" s="446"/>
      <c r="BQ13" s="446"/>
      <c r="BR13" s="446"/>
      <c r="BS13" s="446"/>
      <c r="BT13" s="446"/>
      <c r="BU13" s="447"/>
      <c r="BV13" s="445">
        <v>147988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4.0999999999999996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134</v>
      </c>
      <c r="M14" s="579"/>
      <c r="N14" s="579"/>
      <c r="O14" s="579"/>
      <c r="P14" s="579"/>
      <c r="Q14" s="580"/>
      <c r="R14" s="548">
        <v>74642</v>
      </c>
      <c r="S14" s="549"/>
      <c r="T14" s="549"/>
      <c r="U14" s="549"/>
      <c r="V14" s="550"/>
      <c r="W14" s="551"/>
      <c r="X14" s="461"/>
      <c r="Y14" s="461"/>
      <c r="Z14" s="461"/>
      <c r="AA14" s="461"/>
      <c r="AB14" s="462"/>
      <c r="AC14" s="541">
        <v>1.2</v>
      </c>
      <c r="AD14" s="542"/>
      <c r="AE14" s="542"/>
      <c r="AF14" s="542"/>
      <c r="AG14" s="543"/>
      <c r="AH14" s="541">
        <v>1.6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9.5</v>
      </c>
      <c r="CU14" s="553"/>
      <c r="CV14" s="553"/>
      <c r="CW14" s="553"/>
      <c r="CX14" s="553"/>
      <c r="CY14" s="553"/>
      <c r="CZ14" s="553"/>
      <c r="DA14" s="554"/>
      <c r="DB14" s="552">
        <v>24.7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129</v>
      </c>
      <c r="N15" s="546"/>
      <c r="O15" s="546"/>
      <c r="P15" s="546"/>
      <c r="Q15" s="547"/>
      <c r="R15" s="548">
        <v>72666</v>
      </c>
      <c r="S15" s="549"/>
      <c r="T15" s="549"/>
      <c r="U15" s="549"/>
      <c r="V15" s="550"/>
      <c r="W15" s="536" t="s">
        <v>136</v>
      </c>
      <c r="X15" s="458"/>
      <c r="Y15" s="458"/>
      <c r="Z15" s="458"/>
      <c r="AA15" s="458"/>
      <c r="AB15" s="459"/>
      <c r="AC15" s="421">
        <v>12192</v>
      </c>
      <c r="AD15" s="422"/>
      <c r="AE15" s="422"/>
      <c r="AF15" s="422"/>
      <c r="AG15" s="423"/>
      <c r="AH15" s="421">
        <v>12541</v>
      </c>
      <c r="AI15" s="422"/>
      <c r="AJ15" s="422"/>
      <c r="AK15" s="422"/>
      <c r="AL15" s="424"/>
      <c r="AM15" s="514"/>
      <c r="AN15" s="419"/>
      <c r="AO15" s="419"/>
      <c r="AP15" s="419"/>
      <c r="AQ15" s="419"/>
      <c r="AR15" s="419"/>
      <c r="AS15" s="419"/>
      <c r="AT15" s="420"/>
      <c r="AU15" s="502"/>
      <c r="AV15" s="503"/>
      <c r="AW15" s="503"/>
      <c r="AX15" s="503"/>
      <c r="AY15" s="437" t="s">
        <v>137</v>
      </c>
      <c r="AZ15" s="438"/>
      <c r="BA15" s="438"/>
      <c r="BB15" s="438"/>
      <c r="BC15" s="438"/>
      <c r="BD15" s="438"/>
      <c r="BE15" s="438"/>
      <c r="BF15" s="438"/>
      <c r="BG15" s="438"/>
      <c r="BH15" s="438"/>
      <c r="BI15" s="438"/>
      <c r="BJ15" s="438"/>
      <c r="BK15" s="438"/>
      <c r="BL15" s="438"/>
      <c r="BM15" s="439"/>
      <c r="BN15" s="440">
        <v>9950991</v>
      </c>
      <c r="BO15" s="441"/>
      <c r="BP15" s="441"/>
      <c r="BQ15" s="441"/>
      <c r="BR15" s="441"/>
      <c r="BS15" s="441"/>
      <c r="BT15" s="441"/>
      <c r="BU15" s="442"/>
      <c r="BV15" s="440">
        <v>9818349</v>
      </c>
      <c r="BW15" s="441"/>
      <c r="BX15" s="441"/>
      <c r="BY15" s="441"/>
      <c r="BZ15" s="441"/>
      <c r="CA15" s="441"/>
      <c r="CB15" s="441"/>
      <c r="CC15" s="442"/>
      <c r="CD15" s="555" t="s">
        <v>138</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139</v>
      </c>
      <c r="M16" s="539"/>
      <c r="N16" s="539"/>
      <c r="O16" s="539"/>
      <c r="P16" s="539"/>
      <c r="Q16" s="540"/>
      <c r="R16" s="533" t="s">
        <v>140</v>
      </c>
      <c r="S16" s="534"/>
      <c r="T16" s="534"/>
      <c r="U16" s="534"/>
      <c r="V16" s="535"/>
      <c r="W16" s="551"/>
      <c r="X16" s="461"/>
      <c r="Y16" s="461"/>
      <c r="Z16" s="461"/>
      <c r="AA16" s="461"/>
      <c r="AB16" s="462"/>
      <c r="AC16" s="541">
        <v>36</v>
      </c>
      <c r="AD16" s="542"/>
      <c r="AE16" s="542"/>
      <c r="AF16" s="542"/>
      <c r="AG16" s="543"/>
      <c r="AH16" s="541">
        <v>36.700000000000003</v>
      </c>
      <c r="AI16" s="542"/>
      <c r="AJ16" s="542"/>
      <c r="AK16" s="542"/>
      <c r="AL16" s="544"/>
      <c r="AM16" s="514"/>
      <c r="AN16" s="419"/>
      <c r="AO16" s="419"/>
      <c r="AP16" s="419"/>
      <c r="AQ16" s="419"/>
      <c r="AR16" s="419"/>
      <c r="AS16" s="419"/>
      <c r="AT16" s="420"/>
      <c r="AU16" s="502"/>
      <c r="AV16" s="503"/>
      <c r="AW16" s="503"/>
      <c r="AX16" s="503"/>
      <c r="AY16" s="425" t="s">
        <v>141</v>
      </c>
      <c r="AZ16" s="426"/>
      <c r="BA16" s="426"/>
      <c r="BB16" s="426"/>
      <c r="BC16" s="426"/>
      <c r="BD16" s="426"/>
      <c r="BE16" s="426"/>
      <c r="BF16" s="426"/>
      <c r="BG16" s="426"/>
      <c r="BH16" s="426"/>
      <c r="BI16" s="426"/>
      <c r="BJ16" s="426"/>
      <c r="BK16" s="426"/>
      <c r="BL16" s="426"/>
      <c r="BM16" s="427"/>
      <c r="BN16" s="445">
        <v>10782748</v>
      </c>
      <c r="BO16" s="446"/>
      <c r="BP16" s="446"/>
      <c r="BQ16" s="446"/>
      <c r="BR16" s="446"/>
      <c r="BS16" s="446"/>
      <c r="BT16" s="446"/>
      <c r="BU16" s="447"/>
      <c r="BV16" s="445">
        <v>10728776</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142</v>
      </c>
      <c r="N17" s="531"/>
      <c r="O17" s="531"/>
      <c r="P17" s="531"/>
      <c r="Q17" s="532"/>
      <c r="R17" s="533" t="s">
        <v>143</v>
      </c>
      <c r="S17" s="534"/>
      <c r="T17" s="534"/>
      <c r="U17" s="534"/>
      <c r="V17" s="535"/>
      <c r="W17" s="536" t="s">
        <v>144</v>
      </c>
      <c r="X17" s="458"/>
      <c r="Y17" s="458"/>
      <c r="Z17" s="458"/>
      <c r="AA17" s="458"/>
      <c r="AB17" s="459"/>
      <c r="AC17" s="421">
        <v>21235</v>
      </c>
      <c r="AD17" s="422"/>
      <c r="AE17" s="422"/>
      <c r="AF17" s="422"/>
      <c r="AG17" s="423"/>
      <c r="AH17" s="421">
        <v>21057</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12753660</v>
      </c>
      <c r="BO17" s="446"/>
      <c r="BP17" s="446"/>
      <c r="BQ17" s="446"/>
      <c r="BR17" s="446"/>
      <c r="BS17" s="446"/>
      <c r="BT17" s="446"/>
      <c r="BU17" s="447"/>
      <c r="BV17" s="445">
        <v>12560521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146</v>
      </c>
      <c r="C18" s="508"/>
      <c r="D18" s="508"/>
      <c r="E18" s="509"/>
      <c r="F18" s="509"/>
      <c r="G18" s="509"/>
      <c r="H18" s="509"/>
      <c r="I18" s="509"/>
      <c r="J18" s="509"/>
      <c r="K18" s="509"/>
      <c r="L18" s="510">
        <v>74.900000000000006</v>
      </c>
      <c r="M18" s="510"/>
      <c r="N18" s="510"/>
      <c r="O18" s="510"/>
      <c r="P18" s="510"/>
      <c r="Q18" s="510"/>
      <c r="R18" s="511"/>
      <c r="S18" s="511"/>
      <c r="T18" s="511"/>
      <c r="U18" s="511"/>
      <c r="V18" s="512"/>
      <c r="W18" s="526"/>
      <c r="X18" s="527"/>
      <c r="Y18" s="527"/>
      <c r="Z18" s="527"/>
      <c r="AA18" s="527"/>
      <c r="AB18" s="537"/>
      <c r="AC18" s="409">
        <v>62.7</v>
      </c>
      <c r="AD18" s="410"/>
      <c r="AE18" s="410"/>
      <c r="AF18" s="410"/>
      <c r="AG18" s="513"/>
      <c r="AH18" s="409">
        <v>61.7</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13675597</v>
      </c>
      <c r="BO18" s="446"/>
      <c r="BP18" s="446"/>
      <c r="BQ18" s="446"/>
      <c r="BR18" s="446"/>
      <c r="BS18" s="446"/>
      <c r="BT18" s="446"/>
      <c r="BU18" s="447"/>
      <c r="BV18" s="445">
        <v>13203804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148</v>
      </c>
      <c r="C19" s="508"/>
      <c r="D19" s="508"/>
      <c r="E19" s="509"/>
      <c r="F19" s="509"/>
      <c r="G19" s="509"/>
      <c r="H19" s="509"/>
      <c r="I19" s="509"/>
      <c r="J19" s="509"/>
      <c r="K19" s="509"/>
      <c r="L19" s="515">
        <v>992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18445852</v>
      </c>
      <c r="BO19" s="446"/>
      <c r="BP19" s="446"/>
      <c r="BQ19" s="446"/>
      <c r="BR19" s="446"/>
      <c r="BS19" s="446"/>
      <c r="BT19" s="446"/>
      <c r="BU19" s="447"/>
      <c r="BV19" s="445">
        <v>17811712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150</v>
      </c>
      <c r="C20" s="508"/>
      <c r="D20" s="508"/>
      <c r="E20" s="509"/>
      <c r="F20" s="509"/>
      <c r="G20" s="509"/>
      <c r="H20" s="509"/>
      <c r="I20" s="509"/>
      <c r="J20" s="509"/>
      <c r="K20" s="509"/>
      <c r="L20" s="515">
        <v>28269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19665307</v>
      </c>
      <c r="BO23" s="446"/>
      <c r="BP23" s="446"/>
      <c r="BQ23" s="446"/>
      <c r="BR23" s="446"/>
      <c r="BS23" s="446"/>
      <c r="BT23" s="446"/>
      <c r="BU23" s="447"/>
      <c r="BV23" s="445">
        <v>20229021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159</v>
      </c>
      <c r="F24" s="419"/>
      <c r="G24" s="419"/>
      <c r="H24" s="419"/>
      <c r="I24" s="419"/>
      <c r="J24" s="419"/>
      <c r="K24" s="420"/>
      <c r="L24" s="421">
        <v>1</v>
      </c>
      <c r="M24" s="422"/>
      <c r="N24" s="422"/>
      <c r="O24" s="422"/>
      <c r="P24" s="423"/>
      <c r="Q24" s="421">
        <v>9640</v>
      </c>
      <c r="R24" s="422"/>
      <c r="S24" s="422"/>
      <c r="T24" s="422"/>
      <c r="U24" s="422"/>
      <c r="V24" s="423"/>
      <c r="W24" s="487"/>
      <c r="X24" s="478"/>
      <c r="Y24" s="479"/>
      <c r="Z24" s="418" t="s">
        <v>160</v>
      </c>
      <c r="AA24" s="419"/>
      <c r="AB24" s="419"/>
      <c r="AC24" s="419"/>
      <c r="AD24" s="419"/>
      <c r="AE24" s="419"/>
      <c r="AF24" s="419"/>
      <c r="AG24" s="420"/>
      <c r="AH24" s="421">
        <v>494</v>
      </c>
      <c r="AI24" s="422"/>
      <c r="AJ24" s="422"/>
      <c r="AK24" s="422"/>
      <c r="AL24" s="423"/>
      <c r="AM24" s="421">
        <v>1451372</v>
      </c>
      <c r="AN24" s="422"/>
      <c r="AO24" s="422"/>
      <c r="AP24" s="422"/>
      <c r="AQ24" s="422"/>
      <c r="AR24" s="423"/>
      <c r="AS24" s="421">
        <v>2938</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12667749</v>
      </c>
      <c r="BO24" s="446"/>
      <c r="BP24" s="446"/>
      <c r="BQ24" s="446"/>
      <c r="BR24" s="446"/>
      <c r="BS24" s="446"/>
      <c r="BT24" s="446"/>
      <c r="BU24" s="447"/>
      <c r="BV24" s="445">
        <v>12758110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162</v>
      </c>
      <c r="F25" s="419"/>
      <c r="G25" s="419"/>
      <c r="H25" s="419"/>
      <c r="I25" s="419"/>
      <c r="J25" s="419"/>
      <c r="K25" s="420"/>
      <c r="L25" s="421">
        <v>1</v>
      </c>
      <c r="M25" s="422"/>
      <c r="N25" s="422"/>
      <c r="O25" s="422"/>
      <c r="P25" s="423"/>
      <c r="Q25" s="421">
        <v>8000</v>
      </c>
      <c r="R25" s="422"/>
      <c r="S25" s="422"/>
      <c r="T25" s="422"/>
      <c r="U25" s="422"/>
      <c r="V25" s="423"/>
      <c r="W25" s="487"/>
      <c r="X25" s="478"/>
      <c r="Y25" s="479"/>
      <c r="Z25" s="418" t="s">
        <v>163</v>
      </c>
      <c r="AA25" s="419"/>
      <c r="AB25" s="419"/>
      <c r="AC25" s="419"/>
      <c r="AD25" s="419"/>
      <c r="AE25" s="419"/>
      <c r="AF25" s="419"/>
      <c r="AG25" s="420"/>
      <c r="AH25" s="421">
        <v>93</v>
      </c>
      <c r="AI25" s="422"/>
      <c r="AJ25" s="422"/>
      <c r="AK25" s="422"/>
      <c r="AL25" s="423"/>
      <c r="AM25" s="421">
        <v>259935</v>
      </c>
      <c r="AN25" s="422"/>
      <c r="AO25" s="422"/>
      <c r="AP25" s="422"/>
      <c r="AQ25" s="422"/>
      <c r="AR25" s="423"/>
      <c r="AS25" s="421">
        <v>2795</v>
      </c>
      <c r="AT25" s="422"/>
      <c r="AU25" s="422"/>
      <c r="AV25" s="422"/>
      <c r="AW25" s="422"/>
      <c r="AX25" s="424"/>
      <c r="AY25" s="437" t="s">
        <v>164</v>
      </c>
      <c r="AZ25" s="438"/>
      <c r="BA25" s="438"/>
      <c r="BB25" s="438"/>
      <c r="BC25" s="438"/>
      <c r="BD25" s="438"/>
      <c r="BE25" s="438"/>
      <c r="BF25" s="438"/>
      <c r="BG25" s="438"/>
      <c r="BH25" s="438"/>
      <c r="BI25" s="438"/>
      <c r="BJ25" s="438"/>
      <c r="BK25" s="438"/>
      <c r="BL25" s="438"/>
      <c r="BM25" s="439"/>
      <c r="BN25" s="440">
        <v>1780248</v>
      </c>
      <c r="BO25" s="441"/>
      <c r="BP25" s="441"/>
      <c r="BQ25" s="441"/>
      <c r="BR25" s="441"/>
      <c r="BS25" s="441"/>
      <c r="BT25" s="441"/>
      <c r="BU25" s="442"/>
      <c r="BV25" s="440">
        <v>329025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165</v>
      </c>
      <c r="F26" s="419"/>
      <c r="G26" s="419"/>
      <c r="H26" s="419"/>
      <c r="I26" s="419"/>
      <c r="J26" s="419"/>
      <c r="K26" s="420"/>
      <c r="L26" s="421">
        <v>1</v>
      </c>
      <c r="M26" s="422"/>
      <c r="N26" s="422"/>
      <c r="O26" s="422"/>
      <c r="P26" s="423"/>
      <c r="Q26" s="421">
        <v>7100</v>
      </c>
      <c r="R26" s="422"/>
      <c r="S26" s="422"/>
      <c r="T26" s="422"/>
      <c r="U26" s="422"/>
      <c r="V26" s="423"/>
      <c r="W26" s="487"/>
      <c r="X26" s="478"/>
      <c r="Y26" s="479"/>
      <c r="Z26" s="418" t="s">
        <v>166</v>
      </c>
      <c r="AA26" s="500"/>
      <c r="AB26" s="500"/>
      <c r="AC26" s="500"/>
      <c r="AD26" s="500"/>
      <c r="AE26" s="500"/>
      <c r="AF26" s="500"/>
      <c r="AG26" s="501"/>
      <c r="AH26" s="421">
        <v>8</v>
      </c>
      <c r="AI26" s="422"/>
      <c r="AJ26" s="422"/>
      <c r="AK26" s="422"/>
      <c r="AL26" s="423"/>
      <c r="AM26" s="421">
        <v>24176</v>
      </c>
      <c r="AN26" s="422"/>
      <c r="AO26" s="422"/>
      <c r="AP26" s="422"/>
      <c r="AQ26" s="422"/>
      <c r="AR26" s="423"/>
      <c r="AS26" s="421">
        <v>3022</v>
      </c>
      <c r="AT26" s="422"/>
      <c r="AU26" s="422"/>
      <c r="AV26" s="422"/>
      <c r="AW26" s="422"/>
      <c r="AX26" s="424"/>
      <c r="AY26" s="454" t="s">
        <v>167</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169</v>
      </c>
      <c r="F27" s="419"/>
      <c r="G27" s="419"/>
      <c r="H27" s="419"/>
      <c r="I27" s="419"/>
      <c r="J27" s="419"/>
      <c r="K27" s="420"/>
      <c r="L27" s="421">
        <v>1</v>
      </c>
      <c r="M27" s="422"/>
      <c r="N27" s="422"/>
      <c r="O27" s="422"/>
      <c r="P27" s="423"/>
      <c r="Q27" s="421">
        <v>5270</v>
      </c>
      <c r="R27" s="422"/>
      <c r="S27" s="422"/>
      <c r="T27" s="422"/>
      <c r="U27" s="422"/>
      <c r="V27" s="423"/>
      <c r="W27" s="487"/>
      <c r="X27" s="478"/>
      <c r="Y27" s="479"/>
      <c r="Z27" s="418" t="s">
        <v>170</v>
      </c>
      <c r="AA27" s="419"/>
      <c r="AB27" s="419"/>
      <c r="AC27" s="419"/>
      <c r="AD27" s="419"/>
      <c r="AE27" s="419"/>
      <c r="AF27" s="419"/>
      <c r="AG27" s="420"/>
      <c r="AH27" s="421">
        <v>6</v>
      </c>
      <c r="AI27" s="422"/>
      <c r="AJ27" s="422"/>
      <c r="AK27" s="422"/>
      <c r="AL27" s="423"/>
      <c r="AM27" s="421">
        <v>16434</v>
      </c>
      <c r="AN27" s="422"/>
      <c r="AO27" s="422"/>
      <c r="AP27" s="422"/>
      <c r="AQ27" s="422"/>
      <c r="AR27" s="423"/>
      <c r="AS27" s="421">
        <v>2739</v>
      </c>
      <c r="AT27" s="422"/>
      <c r="AU27" s="422"/>
      <c r="AV27" s="422"/>
      <c r="AW27" s="422"/>
      <c r="AX27" s="424"/>
      <c r="AY27" s="451" t="s">
        <v>171</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172</v>
      </c>
      <c r="F28" s="419"/>
      <c r="G28" s="419"/>
      <c r="H28" s="419"/>
      <c r="I28" s="419"/>
      <c r="J28" s="419"/>
      <c r="K28" s="420"/>
      <c r="L28" s="421">
        <v>1</v>
      </c>
      <c r="M28" s="422"/>
      <c r="N28" s="422"/>
      <c r="O28" s="422"/>
      <c r="P28" s="423"/>
      <c r="Q28" s="421">
        <v>4870</v>
      </c>
      <c r="R28" s="422"/>
      <c r="S28" s="422"/>
      <c r="T28" s="422"/>
      <c r="U28" s="422"/>
      <c r="V28" s="423"/>
      <c r="W28" s="487"/>
      <c r="X28" s="478"/>
      <c r="Y28" s="479"/>
      <c r="Z28" s="418" t="s">
        <v>173</v>
      </c>
      <c r="AA28" s="419"/>
      <c r="AB28" s="419"/>
      <c r="AC28" s="419"/>
      <c r="AD28" s="419"/>
      <c r="AE28" s="419"/>
      <c r="AF28" s="419"/>
      <c r="AG28" s="420"/>
      <c r="AH28" s="421" t="s">
        <v>168</v>
      </c>
      <c r="AI28" s="422"/>
      <c r="AJ28" s="422"/>
      <c r="AK28" s="422"/>
      <c r="AL28" s="423"/>
      <c r="AM28" s="421" t="s">
        <v>174</v>
      </c>
      <c r="AN28" s="422"/>
      <c r="AO28" s="422"/>
      <c r="AP28" s="422"/>
      <c r="AQ28" s="422"/>
      <c r="AR28" s="423"/>
      <c r="AS28" s="421" t="s">
        <v>174</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1754268</v>
      </c>
      <c r="BO28" s="441"/>
      <c r="BP28" s="441"/>
      <c r="BQ28" s="441"/>
      <c r="BR28" s="441"/>
      <c r="BS28" s="441"/>
      <c r="BT28" s="441"/>
      <c r="BU28" s="442"/>
      <c r="BV28" s="440">
        <v>1572569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176</v>
      </c>
      <c r="F29" s="419"/>
      <c r="G29" s="419"/>
      <c r="H29" s="419"/>
      <c r="I29" s="419"/>
      <c r="J29" s="419"/>
      <c r="K29" s="420"/>
      <c r="L29" s="421">
        <v>18</v>
      </c>
      <c r="M29" s="422"/>
      <c r="N29" s="422"/>
      <c r="O29" s="422"/>
      <c r="P29" s="423"/>
      <c r="Q29" s="421">
        <v>4720</v>
      </c>
      <c r="R29" s="422"/>
      <c r="S29" s="422"/>
      <c r="T29" s="422"/>
      <c r="U29" s="422"/>
      <c r="V29" s="423"/>
      <c r="W29" s="488"/>
      <c r="X29" s="489"/>
      <c r="Y29" s="490"/>
      <c r="Z29" s="418" t="s">
        <v>177</v>
      </c>
      <c r="AA29" s="419"/>
      <c r="AB29" s="419"/>
      <c r="AC29" s="419"/>
      <c r="AD29" s="419"/>
      <c r="AE29" s="419"/>
      <c r="AF29" s="419"/>
      <c r="AG29" s="420"/>
      <c r="AH29" s="421">
        <v>500</v>
      </c>
      <c r="AI29" s="422"/>
      <c r="AJ29" s="422"/>
      <c r="AK29" s="422"/>
      <c r="AL29" s="423"/>
      <c r="AM29" s="421">
        <v>1467806</v>
      </c>
      <c r="AN29" s="422"/>
      <c r="AO29" s="422"/>
      <c r="AP29" s="422"/>
      <c r="AQ29" s="422"/>
      <c r="AR29" s="423"/>
      <c r="AS29" s="421">
        <v>2936</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764</v>
      </c>
      <c r="BO29" s="446"/>
      <c r="BP29" s="446"/>
      <c r="BQ29" s="446"/>
      <c r="BR29" s="446"/>
      <c r="BS29" s="446"/>
      <c r="BT29" s="446"/>
      <c r="BU29" s="447"/>
      <c r="BV29" s="445">
        <v>764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101.7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2010332</v>
      </c>
      <c r="BO30" s="449"/>
      <c r="BP30" s="449"/>
      <c r="BQ30" s="449"/>
      <c r="BR30" s="449"/>
      <c r="BS30" s="449"/>
      <c r="BT30" s="449"/>
      <c r="BU30" s="450"/>
      <c r="BV30" s="448">
        <v>1678838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188</v>
      </c>
      <c r="X33" s="407"/>
      <c r="Y33" s="407"/>
      <c r="Z33" s="407"/>
      <c r="AA33" s="407"/>
      <c r="AB33" s="407"/>
      <c r="AC33" s="407"/>
      <c r="AD33" s="407"/>
      <c r="AE33" s="407"/>
      <c r="AF33" s="407"/>
      <c r="AG33" s="407"/>
      <c r="AH33" s="407"/>
      <c r="AI33" s="407"/>
      <c r="AJ33" s="407"/>
      <c r="AK33" s="407"/>
      <c r="AL33" s="195"/>
      <c r="AM33" s="408" t="s">
        <v>186</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186</v>
      </c>
      <c r="CP33" s="408"/>
      <c r="CQ33" s="407" t="s">
        <v>192</v>
      </c>
      <c r="CR33" s="407"/>
      <c r="CS33" s="407"/>
      <c r="CT33" s="407"/>
      <c r="CU33" s="407"/>
      <c r="CV33" s="407"/>
      <c r="CW33" s="407"/>
      <c r="CX33" s="407"/>
      <c r="CY33" s="407"/>
      <c r="CZ33" s="407"/>
      <c r="DA33" s="407"/>
      <c r="DB33" s="407"/>
      <c r="DC33" s="407"/>
      <c r="DD33" s="407"/>
      <c r="DE33" s="407"/>
      <c r="DF33" s="195"/>
      <c r="DG33" s="406" t="s">
        <v>193</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犬山城費特別会計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愛知県後期広域連合（一般会計）</v>
      </c>
      <c r="BZ34" s="403"/>
      <c r="CA34" s="403"/>
      <c r="CB34" s="403"/>
      <c r="CC34" s="403"/>
      <c r="CD34" s="403"/>
      <c r="CE34" s="403"/>
      <c r="CF34" s="403"/>
      <c r="CG34" s="403"/>
      <c r="CH34" s="403"/>
      <c r="CI34" s="403"/>
      <c r="CJ34" s="403"/>
      <c r="CK34" s="403"/>
      <c r="CL34" s="403"/>
      <c r="CM34" s="403"/>
      <c r="CN34" s="193"/>
      <c r="CO34" s="404">
        <f>IF(CQ34="","",MAX(C34:D43,U34:V43,AM34:AN43,BE34:BF43,BW34:BX43)+1)</f>
        <v>14</v>
      </c>
      <c r="CP34" s="404"/>
      <c r="CQ34" s="403" t="str">
        <f>IF('各会計、関係団体の財政状況及び健全化判断比率'!BS7="","",'各会計、関係団体の財政状況及び健全化判断比率'!BS7)</f>
        <v>犬山市土地開発公社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木曽川うかい事業費特別会計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愛知県後期広域連合（後期高齢者医療特別会計）</v>
      </c>
      <c r="BZ35" s="403"/>
      <c r="CA35" s="403"/>
      <c r="CB35" s="403"/>
      <c r="CC35" s="403"/>
      <c r="CD35" s="403"/>
      <c r="CE35" s="403"/>
      <c r="CF35" s="403"/>
      <c r="CG35" s="403"/>
      <c r="CH35" s="403"/>
      <c r="CI35" s="403"/>
      <c r="CJ35" s="403"/>
      <c r="CK35" s="403"/>
      <c r="CL35" s="403"/>
      <c r="CM35" s="403"/>
      <c r="CN35" s="193"/>
      <c r="CO35" s="404">
        <f t="shared" ref="CO35:CO43" si="3">IF(CQ35="","",CO34+1)</f>
        <v>15</v>
      </c>
      <c r="CP35" s="404"/>
      <c r="CQ35" s="403" t="str">
        <f>IF('各会計、関係団体の財政状況及び健全化判断比率'!BS8="","",'各会計、関係団体の財政状況及び健全化判断比率'!BS8)</f>
        <v>犬山まちづくり</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8</v>
      </c>
      <c r="BF36" s="404"/>
      <c r="BG36" s="403" t="str">
        <f>IF('各会計、関係団体の財政状況及び健全化判断比率'!B34="","",'各会計、関係団体の財政状況及び健全化判断比率'!B34)</f>
        <v>公共下水道事業特別会計</v>
      </c>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愛北広域事務組合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9</v>
      </c>
      <c r="BF37" s="404"/>
      <c r="BG37" s="403" t="str">
        <f>IF('各会計、関係団体の財政状況及び健全化判断比率'!B35="","",'各会計、関係団体の財政状況及び健全化判断比率'!B35)</f>
        <v>農業集落排水事業特別会計</v>
      </c>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尾張北部環境組合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YQ3J0zZEOuTIqB8OgQ+A9VOfwra/apBajFNQfgPPtAYAxcnd9CFg2MJm3LQAWEVacyiD0xvPf2KVtUooMPeHuQ==" saltValue="OQ7ZY4J5yEpTby0eg2tk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7" t="s">
        <v>545</v>
      </c>
      <c r="D34" s="1227"/>
      <c r="E34" s="1228"/>
      <c r="F34" s="32">
        <v>7.89</v>
      </c>
      <c r="G34" s="33">
        <v>7.86</v>
      </c>
      <c r="H34" s="33">
        <v>7.79</v>
      </c>
      <c r="I34" s="33">
        <v>8.09</v>
      </c>
      <c r="J34" s="34">
        <v>7.93</v>
      </c>
      <c r="K34" s="22"/>
      <c r="L34" s="22"/>
      <c r="M34" s="22"/>
      <c r="N34" s="22"/>
      <c r="O34" s="22"/>
      <c r="P34" s="22"/>
    </row>
    <row r="35" spans="1:16" ht="39" customHeight="1">
      <c r="A35" s="22"/>
      <c r="B35" s="35"/>
      <c r="C35" s="1221" t="s">
        <v>546</v>
      </c>
      <c r="D35" s="1222"/>
      <c r="E35" s="1223"/>
      <c r="F35" s="36">
        <v>10.69</v>
      </c>
      <c r="G35" s="37">
        <v>8.6199999999999992</v>
      </c>
      <c r="H35" s="37">
        <v>7.61</v>
      </c>
      <c r="I35" s="37">
        <v>7.93</v>
      </c>
      <c r="J35" s="38">
        <v>5.87</v>
      </c>
      <c r="K35" s="22"/>
      <c r="L35" s="22"/>
      <c r="M35" s="22"/>
      <c r="N35" s="22"/>
      <c r="O35" s="22"/>
      <c r="P35" s="22"/>
    </row>
    <row r="36" spans="1:16" ht="39" customHeight="1">
      <c r="A36" s="22"/>
      <c r="B36" s="35"/>
      <c r="C36" s="1221" t="s">
        <v>547</v>
      </c>
      <c r="D36" s="1222"/>
      <c r="E36" s="1223"/>
      <c r="F36" s="36">
        <v>1.41</v>
      </c>
      <c r="G36" s="37">
        <v>1.5</v>
      </c>
      <c r="H36" s="37">
        <v>2.21</v>
      </c>
      <c r="I36" s="37">
        <v>3.25</v>
      </c>
      <c r="J36" s="38">
        <v>3.06</v>
      </c>
      <c r="K36" s="22"/>
      <c r="L36" s="22"/>
      <c r="M36" s="22"/>
      <c r="N36" s="22"/>
      <c r="O36" s="22"/>
      <c r="P36" s="22"/>
    </row>
    <row r="37" spans="1:16" ht="39" customHeight="1">
      <c r="A37" s="22"/>
      <c r="B37" s="35"/>
      <c r="C37" s="1221" t="s">
        <v>548</v>
      </c>
      <c r="D37" s="1222"/>
      <c r="E37" s="1223"/>
      <c r="F37" s="36">
        <v>6.91</v>
      </c>
      <c r="G37" s="37">
        <v>6.81</v>
      </c>
      <c r="H37" s="37">
        <v>6.61</v>
      </c>
      <c r="I37" s="37">
        <v>5.97</v>
      </c>
      <c r="J37" s="38">
        <v>2.74</v>
      </c>
      <c r="K37" s="22"/>
      <c r="L37" s="22"/>
      <c r="M37" s="22"/>
      <c r="N37" s="22"/>
      <c r="O37" s="22"/>
      <c r="P37" s="22"/>
    </row>
    <row r="38" spans="1:16" ht="39" customHeight="1">
      <c r="A38" s="22"/>
      <c r="B38" s="35"/>
      <c r="C38" s="1221" t="s">
        <v>549</v>
      </c>
      <c r="D38" s="1222"/>
      <c r="E38" s="1223"/>
      <c r="F38" s="36">
        <v>0.37</v>
      </c>
      <c r="G38" s="37">
        <v>0.73</v>
      </c>
      <c r="H38" s="37">
        <v>0.77</v>
      </c>
      <c r="I38" s="37">
        <v>0.53</v>
      </c>
      <c r="J38" s="38">
        <v>0.87</v>
      </c>
      <c r="K38" s="22"/>
      <c r="L38" s="22"/>
      <c r="M38" s="22"/>
      <c r="N38" s="22"/>
      <c r="O38" s="22"/>
      <c r="P38" s="22"/>
    </row>
    <row r="39" spans="1:16" ht="39" customHeight="1">
      <c r="A39" s="22"/>
      <c r="B39" s="35"/>
      <c r="C39" s="1221" t="s">
        <v>550</v>
      </c>
      <c r="D39" s="1222"/>
      <c r="E39" s="1223"/>
      <c r="F39" s="36">
        <v>0.94</v>
      </c>
      <c r="G39" s="37">
        <v>0.28000000000000003</v>
      </c>
      <c r="H39" s="37">
        <v>0.16</v>
      </c>
      <c r="I39" s="37">
        <v>0.8</v>
      </c>
      <c r="J39" s="38">
        <v>0.44</v>
      </c>
      <c r="K39" s="22"/>
      <c r="L39" s="22"/>
      <c r="M39" s="22"/>
      <c r="N39" s="22"/>
      <c r="O39" s="22"/>
      <c r="P39" s="22"/>
    </row>
    <row r="40" spans="1:16" ht="39" customHeight="1">
      <c r="A40" s="22"/>
      <c r="B40" s="35"/>
      <c r="C40" s="1221" t="s">
        <v>551</v>
      </c>
      <c r="D40" s="1222"/>
      <c r="E40" s="1223"/>
      <c r="F40" s="36">
        <v>0.08</v>
      </c>
      <c r="G40" s="37">
        <v>0.08</v>
      </c>
      <c r="H40" s="37">
        <v>0.08</v>
      </c>
      <c r="I40" s="37">
        <v>7.0000000000000007E-2</v>
      </c>
      <c r="J40" s="38">
        <v>0.12</v>
      </c>
      <c r="K40" s="22"/>
      <c r="L40" s="22"/>
      <c r="M40" s="22"/>
      <c r="N40" s="22"/>
      <c r="O40" s="22"/>
      <c r="P40" s="22"/>
    </row>
    <row r="41" spans="1:16" ht="39" customHeight="1">
      <c r="A41" s="22"/>
      <c r="B41" s="35"/>
      <c r="C41" s="1221" t="s">
        <v>552</v>
      </c>
      <c r="D41" s="1222"/>
      <c r="E41" s="1223"/>
      <c r="F41" s="36">
        <v>0</v>
      </c>
      <c r="G41" s="37">
        <v>0.01</v>
      </c>
      <c r="H41" s="37">
        <v>0.01</v>
      </c>
      <c r="I41" s="37">
        <v>0.1</v>
      </c>
      <c r="J41" s="38">
        <v>0.06</v>
      </c>
      <c r="K41" s="22"/>
      <c r="L41" s="22"/>
      <c r="M41" s="22"/>
      <c r="N41" s="22"/>
      <c r="O41" s="22"/>
      <c r="P41" s="22"/>
    </row>
    <row r="42" spans="1:16" ht="39" customHeight="1">
      <c r="A42" s="22"/>
      <c r="B42" s="39"/>
      <c r="C42" s="1221" t="s">
        <v>553</v>
      </c>
      <c r="D42" s="1222"/>
      <c r="E42" s="1223"/>
      <c r="F42" s="36" t="s">
        <v>496</v>
      </c>
      <c r="G42" s="37" t="s">
        <v>496</v>
      </c>
      <c r="H42" s="37" t="s">
        <v>496</v>
      </c>
      <c r="I42" s="37" t="s">
        <v>496</v>
      </c>
      <c r="J42" s="38" t="s">
        <v>496</v>
      </c>
      <c r="K42" s="22"/>
      <c r="L42" s="22"/>
      <c r="M42" s="22"/>
      <c r="N42" s="22"/>
      <c r="O42" s="22"/>
      <c r="P42" s="22"/>
    </row>
    <row r="43" spans="1:16" ht="39" customHeight="1" thickBot="1">
      <c r="A43" s="22"/>
      <c r="B43" s="40"/>
      <c r="C43" s="1224" t="s">
        <v>554</v>
      </c>
      <c r="D43" s="1225"/>
      <c r="E43" s="1226"/>
      <c r="F43" s="41">
        <v>0.01</v>
      </c>
      <c r="G43" s="42">
        <v>0.03</v>
      </c>
      <c r="H43" s="42">
        <v>0.03</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whzPoXpuaoDenQ8U4uAY0ZnA9MF7TA3agvnzvmOSzTjIQLNjlKwaUKe9ixRG06jLfaDLA811g/XDWdjxm4DTw==" saltValue="l8XFXfb4qLySL9cNndoF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7" t="s">
        <v>11</v>
      </c>
      <c r="C45" s="1238"/>
      <c r="D45" s="58"/>
      <c r="E45" s="1243" t="s">
        <v>12</v>
      </c>
      <c r="F45" s="1243"/>
      <c r="G45" s="1243"/>
      <c r="H45" s="1243"/>
      <c r="I45" s="1243"/>
      <c r="J45" s="1244"/>
      <c r="K45" s="59">
        <v>2029</v>
      </c>
      <c r="L45" s="60">
        <v>1828</v>
      </c>
      <c r="M45" s="60">
        <v>1785</v>
      </c>
      <c r="N45" s="60">
        <v>1935</v>
      </c>
      <c r="O45" s="61">
        <v>2095</v>
      </c>
      <c r="P45" s="48"/>
      <c r="Q45" s="48"/>
      <c r="R45" s="48"/>
      <c r="S45" s="48"/>
      <c r="T45" s="48"/>
      <c r="U45" s="48"/>
    </row>
    <row r="46" spans="1:21" ht="30.75" customHeight="1">
      <c r="A46" s="48"/>
      <c r="B46" s="1239"/>
      <c r="C46" s="1240"/>
      <c r="D46" s="62"/>
      <c r="E46" s="1231" t="s">
        <v>13</v>
      </c>
      <c r="F46" s="1231"/>
      <c r="G46" s="1231"/>
      <c r="H46" s="1231"/>
      <c r="I46" s="1231"/>
      <c r="J46" s="1232"/>
      <c r="K46" s="63" t="s">
        <v>496</v>
      </c>
      <c r="L46" s="64" t="s">
        <v>496</v>
      </c>
      <c r="M46" s="64" t="s">
        <v>496</v>
      </c>
      <c r="N46" s="64" t="s">
        <v>496</v>
      </c>
      <c r="O46" s="65" t="s">
        <v>496</v>
      </c>
      <c r="P46" s="48"/>
      <c r="Q46" s="48"/>
      <c r="R46" s="48"/>
      <c r="S46" s="48"/>
      <c r="T46" s="48"/>
      <c r="U46" s="48"/>
    </row>
    <row r="47" spans="1:21" ht="30.75" customHeight="1">
      <c r="A47" s="48"/>
      <c r="B47" s="1239"/>
      <c r="C47" s="1240"/>
      <c r="D47" s="62"/>
      <c r="E47" s="1231" t="s">
        <v>14</v>
      </c>
      <c r="F47" s="1231"/>
      <c r="G47" s="1231"/>
      <c r="H47" s="1231"/>
      <c r="I47" s="1231"/>
      <c r="J47" s="1232"/>
      <c r="K47" s="63" t="s">
        <v>496</v>
      </c>
      <c r="L47" s="64" t="s">
        <v>496</v>
      </c>
      <c r="M47" s="64" t="s">
        <v>496</v>
      </c>
      <c r="N47" s="64" t="s">
        <v>496</v>
      </c>
      <c r="O47" s="65" t="s">
        <v>496</v>
      </c>
      <c r="P47" s="48"/>
      <c r="Q47" s="48"/>
      <c r="R47" s="48"/>
      <c r="S47" s="48"/>
      <c r="T47" s="48"/>
      <c r="U47" s="48"/>
    </row>
    <row r="48" spans="1:21" ht="30.75" customHeight="1">
      <c r="A48" s="48"/>
      <c r="B48" s="1239"/>
      <c r="C48" s="1240"/>
      <c r="D48" s="62"/>
      <c r="E48" s="1231" t="s">
        <v>15</v>
      </c>
      <c r="F48" s="1231"/>
      <c r="G48" s="1231"/>
      <c r="H48" s="1231"/>
      <c r="I48" s="1231"/>
      <c r="J48" s="1232"/>
      <c r="K48" s="63">
        <v>738</v>
      </c>
      <c r="L48" s="64">
        <v>779</v>
      </c>
      <c r="M48" s="64">
        <v>794</v>
      </c>
      <c r="N48" s="64">
        <v>810</v>
      </c>
      <c r="O48" s="65">
        <v>694</v>
      </c>
      <c r="P48" s="48"/>
      <c r="Q48" s="48"/>
      <c r="R48" s="48"/>
      <c r="S48" s="48"/>
      <c r="T48" s="48"/>
      <c r="U48" s="48"/>
    </row>
    <row r="49" spans="1:21" ht="30.75" customHeight="1">
      <c r="A49" s="48"/>
      <c r="B49" s="1239"/>
      <c r="C49" s="1240"/>
      <c r="D49" s="62"/>
      <c r="E49" s="1231" t="s">
        <v>16</v>
      </c>
      <c r="F49" s="1231"/>
      <c r="G49" s="1231"/>
      <c r="H49" s="1231"/>
      <c r="I49" s="1231"/>
      <c r="J49" s="1232"/>
      <c r="K49" s="63">
        <v>4</v>
      </c>
      <c r="L49" s="64">
        <v>3</v>
      </c>
      <c r="M49" s="64">
        <v>2</v>
      </c>
      <c r="N49" s="64">
        <v>1</v>
      </c>
      <c r="O49" s="65" t="s">
        <v>496</v>
      </c>
      <c r="P49" s="48"/>
      <c r="Q49" s="48"/>
      <c r="R49" s="48"/>
      <c r="S49" s="48"/>
      <c r="T49" s="48"/>
      <c r="U49" s="48"/>
    </row>
    <row r="50" spans="1:21" ht="30.75" customHeight="1">
      <c r="A50" s="48"/>
      <c r="B50" s="1239"/>
      <c r="C50" s="1240"/>
      <c r="D50" s="62"/>
      <c r="E50" s="1231" t="s">
        <v>17</v>
      </c>
      <c r="F50" s="1231"/>
      <c r="G50" s="1231"/>
      <c r="H50" s="1231"/>
      <c r="I50" s="1231"/>
      <c r="J50" s="1232"/>
      <c r="K50" s="63">
        <v>5</v>
      </c>
      <c r="L50" s="64">
        <v>43</v>
      </c>
      <c r="M50" s="64">
        <v>5</v>
      </c>
      <c r="N50" s="64">
        <v>5</v>
      </c>
      <c r="O50" s="65">
        <v>5</v>
      </c>
      <c r="P50" s="48"/>
      <c r="Q50" s="48"/>
      <c r="R50" s="48"/>
      <c r="S50" s="48"/>
      <c r="T50" s="48"/>
      <c r="U50" s="48"/>
    </row>
    <row r="51" spans="1:21" ht="30.75" customHeight="1">
      <c r="A51" s="48"/>
      <c r="B51" s="1241"/>
      <c r="C51" s="1242"/>
      <c r="D51" s="66"/>
      <c r="E51" s="1231" t="s">
        <v>18</v>
      </c>
      <c r="F51" s="1231"/>
      <c r="G51" s="1231"/>
      <c r="H51" s="1231"/>
      <c r="I51" s="1231"/>
      <c r="J51" s="1232"/>
      <c r="K51" s="63" t="s">
        <v>496</v>
      </c>
      <c r="L51" s="64" t="s">
        <v>496</v>
      </c>
      <c r="M51" s="64" t="s">
        <v>496</v>
      </c>
      <c r="N51" s="64" t="s">
        <v>496</v>
      </c>
      <c r="O51" s="65" t="s">
        <v>496</v>
      </c>
      <c r="P51" s="48"/>
      <c r="Q51" s="48"/>
      <c r="R51" s="48"/>
      <c r="S51" s="48"/>
      <c r="T51" s="48"/>
      <c r="U51" s="48"/>
    </row>
    <row r="52" spans="1:21" ht="30.75" customHeight="1">
      <c r="A52" s="48"/>
      <c r="B52" s="1229" t="s">
        <v>19</v>
      </c>
      <c r="C52" s="1230"/>
      <c r="D52" s="66"/>
      <c r="E52" s="1231" t="s">
        <v>20</v>
      </c>
      <c r="F52" s="1231"/>
      <c r="G52" s="1231"/>
      <c r="H52" s="1231"/>
      <c r="I52" s="1231"/>
      <c r="J52" s="1232"/>
      <c r="K52" s="63">
        <v>2096</v>
      </c>
      <c r="L52" s="64">
        <v>2265</v>
      </c>
      <c r="M52" s="64">
        <v>2046</v>
      </c>
      <c r="N52" s="64">
        <v>2098</v>
      </c>
      <c r="O52" s="65">
        <v>2175</v>
      </c>
      <c r="P52" s="48"/>
      <c r="Q52" s="48"/>
      <c r="R52" s="48"/>
      <c r="S52" s="48"/>
      <c r="T52" s="48"/>
      <c r="U52" s="48"/>
    </row>
    <row r="53" spans="1:21" ht="30.75" customHeight="1" thickBot="1">
      <c r="A53" s="48"/>
      <c r="B53" s="1233" t="s">
        <v>21</v>
      </c>
      <c r="C53" s="1234"/>
      <c r="D53" s="67"/>
      <c r="E53" s="1235" t="s">
        <v>22</v>
      </c>
      <c r="F53" s="1235"/>
      <c r="G53" s="1235"/>
      <c r="H53" s="1235"/>
      <c r="I53" s="1235"/>
      <c r="J53" s="1236"/>
      <c r="K53" s="68">
        <v>680</v>
      </c>
      <c r="L53" s="69">
        <v>388</v>
      </c>
      <c r="M53" s="69">
        <v>540</v>
      </c>
      <c r="N53" s="69">
        <v>653</v>
      </c>
      <c r="O53" s="70">
        <v>619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4g4pYzxWsWyYDkSTHCwW2gD6jJ5+dVToQgwBqNXpXBLdyHUs2fPrqTUEwsugYfsh3bliSFm39WHA5bBJpC27A==" saltValue="S2NTtNkqU7mjYooN3vIu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57" t="s">
        <v>24</v>
      </c>
      <c r="C41" s="1258"/>
      <c r="D41" s="81"/>
      <c r="E41" s="1259" t="s">
        <v>25</v>
      </c>
      <c r="F41" s="1259"/>
      <c r="G41" s="1259"/>
      <c r="H41" s="1260"/>
      <c r="I41" s="82">
        <v>19432</v>
      </c>
      <c r="J41" s="83">
        <v>19691</v>
      </c>
      <c r="K41" s="83">
        <v>20563</v>
      </c>
      <c r="L41" s="83">
        <v>20229</v>
      </c>
      <c r="M41" s="84">
        <v>19665</v>
      </c>
    </row>
    <row r="42" spans="2:13" ht="27.75" customHeight="1">
      <c r="B42" s="1247"/>
      <c r="C42" s="1248"/>
      <c r="D42" s="85"/>
      <c r="E42" s="1251" t="s">
        <v>26</v>
      </c>
      <c r="F42" s="1251"/>
      <c r="G42" s="1251"/>
      <c r="H42" s="1252"/>
      <c r="I42" s="86">
        <v>119</v>
      </c>
      <c r="J42" s="87">
        <v>61</v>
      </c>
      <c r="K42" s="87">
        <v>577</v>
      </c>
      <c r="L42" s="87">
        <v>323</v>
      </c>
      <c r="M42" s="88">
        <v>90</v>
      </c>
    </row>
    <row r="43" spans="2:13" ht="27.75" customHeight="1">
      <c r="B43" s="1247"/>
      <c r="C43" s="1248"/>
      <c r="D43" s="85"/>
      <c r="E43" s="1251" t="s">
        <v>27</v>
      </c>
      <c r="F43" s="1251"/>
      <c r="G43" s="1251"/>
      <c r="H43" s="1252"/>
      <c r="I43" s="86">
        <v>8413</v>
      </c>
      <c r="J43" s="87">
        <v>7962</v>
      </c>
      <c r="K43" s="87">
        <v>7665</v>
      </c>
      <c r="L43" s="87">
        <v>7585</v>
      </c>
      <c r="M43" s="88">
        <v>6984</v>
      </c>
    </row>
    <row r="44" spans="2:13" ht="27.75" customHeight="1">
      <c r="B44" s="1247"/>
      <c r="C44" s="1248"/>
      <c r="D44" s="85"/>
      <c r="E44" s="1251" t="s">
        <v>28</v>
      </c>
      <c r="F44" s="1251"/>
      <c r="G44" s="1251"/>
      <c r="H44" s="1252"/>
      <c r="I44" s="86">
        <v>9</v>
      </c>
      <c r="J44" s="87">
        <v>6</v>
      </c>
      <c r="K44" s="87">
        <v>2</v>
      </c>
      <c r="L44" s="87" t="s">
        <v>496</v>
      </c>
      <c r="M44" s="88" t="s">
        <v>496</v>
      </c>
    </row>
    <row r="45" spans="2:13" ht="27.75" customHeight="1">
      <c r="B45" s="1247"/>
      <c r="C45" s="1248"/>
      <c r="D45" s="85"/>
      <c r="E45" s="1251" t="s">
        <v>29</v>
      </c>
      <c r="F45" s="1251"/>
      <c r="G45" s="1251"/>
      <c r="H45" s="1252"/>
      <c r="I45" s="86">
        <v>3339</v>
      </c>
      <c r="J45" s="87">
        <v>2935</v>
      </c>
      <c r="K45" s="87">
        <v>2889</v>
      </c>
      <c r="L45" s="87">
        <v>2906</v>
      </c>
      <c r="M45" s="88">
        <v>2913</v>
      </c>
    </row>
    <row r="46" spans="2:13" ht="27.75" customHeight="1">
      <c r="B46" s="1247"/>
      <c r="C46" s="1248"/>
      <c r="D46" s="89"/>
      <c r="E46" s="1251" t="s">
        <v>30</v>
      </c>
      <c r="F46" s="1251"/>
      <c r="G46" s="1251"/>
      <c r="H46" s="1252"/>
      <c r="I46" s="86">
        <v>345</v>
      </c>
      <c r="J46" s="87">
        <v>223</v>
      </c>
      <c r="K46" s="87" t="s">
        <v>496</v>
      </c>
      <c r="L46" s="87" t="s">
        <v>496</v>
      </c>
      <c r="M46" s="88" t="s">
        <v>496</v>
      </c>
    </row>
    <row r="47" spans="2:13" ht="27.75" customHeight="1">
      <c r="B47" s="1247"/>
      <c r="C47" s="1248"/>
      <c r="D47" s="90"/>
      <c r="E47" s="1261" t="s">
        <v>31</v>
      </c>
      <c r="F47" s="1262"/>
      <c r="G47" s="1262"/>
      <c r="H47" s="1263"/>
      <c r="I47" s="86" t="s">
        <v>496</v>
      </c>
      <c r="J47" s="87" t="s">
        <v>496</v>
      </c>
      <c r="K47" s="87" t="s">
        <v>496</v>
      </c>
      <c r="L47" s="87" t="s">
        <v>496</v>
      </c>
      <c r="M47" s="88" t="s">
        <v>496</v>
      </c>
    </row>
    <row r="48" spans="2:13" ht="27.75" customHeight="1">
      <c r="B48" s="1247"/>
      <c r="C48" s="1248"/>
      <c r="D48" s="85"/>
      <c r="E48" s="1251" t="s">
        <v>32</v>
      </c>
      <c r="F48" s="1251"/>
      <c r="G48" s="1251"/>
      <c r="H48" s="1252"/>
      <c r="I48" s="86" t="s">
        <v>496</v>
      </c>
      <c r="J48" s="87" t="s">
        <v>496</v>
      </c>
      <c r="K48" s="87" t="s">
        <v>496</v>
      </c>
      <c r="L48" s="87" t="s">
        <v>496</v>
      </c>
      <c r="M48" s="88" t="s">
        <v>496</v>
      </c>
    </row>
    <row r="49" spans="2:13" ht="27.75" customHeight="1">
      <c r="B49" s="1249"/>
      <c r="C49" s="1250"/>
      <c r="D49" s="85"/>
      <c r="E49" s="1251" t="s">
        <v>33</v>
      </c>
      <c r="F49" s="1251"/>
      <c r="G49" s="1251"/>
      <c r="H49" s="1252"/>
      <c r="I49" s="86" t="s">
        <v>496</v>
      </c>
      <c r="J49" s="87" t="s">
        <v>496</v>
      </c>
      <c r="K49" s="87" t="s">
        <v>496</v>
      </c>
      <c r="L49" s="87" t="s">
        <v>496</v>
      </c>
      <c r="M49" s="88" t="s">
        <v>496</v>
      </c>
    </row>
    <row r="50" spans="2:13" ht="27.75" customHeight="1">
      <c r="B50" s="1245" t="s">
        <v>34</v>
      </c>
      <c r="C50" s="1246"/>
      <c r="D50" s="91"/>
      <c r="E50" s="1251" t="s">
        <v>35</v>
      </c>
      <c r="F50" s="1251"/>
      <c r="G50" s="1251"/>
      <c r="H50" s="1252"/>
      <c r="I50" s="86">
        <v>2878</v>
      </c>
      <c r="J50" s="87">
        <v>3318</v>
      </c>
      <c r="K50" s="87">
        <v>3627</v>
      </c>
      <c r="L50" s="87">
        <v>3806</v>
      </c>
      <c r="M50" s="88">
        <v>5034</v>
      </c>
    </row>
    <row r="51" spans="2:13" ht="27.75" customHeight="1">
      <c r="B51" s="1247"/>
      <c r="C51" s="1248"/>
      <c r="D51" s="85"/>
      <c r="E51" s="1251" t="s">
        <v>36</v>
      </c>
      <c r="F51" s="1251"/>
      <c r="G51" s="1251"/>
      <c r="H51" s="1252"/>
      <c r="I51" s="86">
        <v>6006</v>
      </c>
      <c r="J51" s="87">
        <v>5918</v>
      </c>
      <c r="K51" s="87">
        <v>5356</v>
      </c>
      <c r="L51" s="87">
        <v>5344</v>
      </c>
      <c r="M51" s="88">
        <v>4923</v>
      </c>
    </row>
    <row r="52" spans="2:13" ht="27.75" customHeight="1">
      <c r="B52" s="1249"/>
      <c r="C52" s="1250"/>
      <c r="D52" s="85"/>
      <c r="E52" s="1251" t="s">
        <v>37</v>
      </c>
      <c r="F52" s="1251"/>
      <c r="G52" s="1251"/>
      <c r="H52" s="1252"/>
      <c r="I52" s="86">
        <v>18643</v>
      </c>
      <c r="J52" s="87">
        <v>18886</v>
      </c>
      <c r="K52" s="87">
        <v>18986</v>
      </c>
      <c r="L52" s="87">
        <v>18745</v>
      </c>
      <c r="M52" s="88">
        <v>18472</v>
      </c>
    </row>
    <row r="53" spans="2:13" ht="27.75" customHeight="1" thickBot="1">
      <c r="B53" s="1253" t="s">
        <v>38</v>
      </c>
      <c r="C53" s="1254"/>
      <c r="D53" s="92"/>
      <c r="E53" s="1255" t="s">
        <v>39</v>
      </c>
      <c r="F53" s="1255"/>
      <c r="G53" s="1255"/>
      <c r="H53" s="1256"/>
      <c r="I53" s="93">
        <v>4132</v>
      </c>
      <c r="J53" s="94">
        <v>2755</v>
      </c>
      <c r="K53" s="94">
        <v>3727</v>
      </c>
      <c r="L53" s="94">
        <v>3148</v>
      </c>
      <c r="M53" s="95">
        <v>1223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PwjbEnLn4zsClBllogxOWOmrUVhPVb0espeVILYrgbZ1OAfX4iMR8ycdMur5HKTEVB2GztEXsVTwiqf0SKXYA==" saltValue="ai/cKFdTTGQbHQ5gxRuW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72" t="s">
        <v>42</v>
      </c>
      <c r="D55" s="1272"/>
      <c r="E55" s="1273"/>
      <c r="F55" s="107">
        <v>1470</v>
      </c>
      <c r="G55" s="107">
        <v>1573</v>
      </c>
      <c r="H55" s="108">
        <v>1754</v>
      </c>
    </row>
    <row r="56" spans="2:8" ht="52.5" customHeight="1">
      <c r="B56" s="109"/>
      <c r="C56" s="1274" t="s">
        <v>43</v>
      </c>
      <c r="D56" s="1274"/>
      <c r="E56" s="1275"/>
      <c r="F56" s="110">
        <v>1</v>
      </c>
      <c r="G56" s="110">
        <v>1</v>
      </c>
      <c r="H56" s="111">
        <v>1</v>
      </c>
    </row>
    <row r="57" spans="2:8" ht="53.25" customHeight="1">
      <c r="B57" s="109"/>
      <c r="C57" s="1276" t="s">
        <v>44</v>
      </c>
      <c r="D57" s="1276"/>
      <c r="E57" s="1277"/>
      <c r="F57" s="112">
        <v>1603</v>
      </c>
      <c r="G57" s="112">
        <v>1679</v>
      </c>
      <c r="H57" s="113">
        <v>2010</v>
      </c>
    </row>
    <row r="58" spans="2:8" ht="45.75" customHeight="1">
      <c r="B58" s="114"/>
      <c r="C58" s="1264" t="s">
        <v>565</v>
      </c>
      <c r="D58" s="1265"/>
      <c r="E58" s="1266"/>
      <c r="F58" s="115">
        <v>598</v>
      </c>
      <c r="G58" s="115">
        <v>690</v>
      </c>
      <c r="H58" s="116">
        <v>780</v>
      </c>
    </row>
    <row r="59" spans="2:8" ht="45.75" customHeight="1">
      <c r="B59" s="114"/>
      <c r="C59" s="1264" t="s">
        <v>566</v>
      </c>
      <c r="D59" s="1265"/>
      <c r="E59" s="1266"/>
      <c r="F59" s="115">
        <v>69</v>
      </c>
      <c r="G59" s="115">
        <v>156</v>
      </c>
      <c r="H59" s="116">
        <v>422</v>
      </c>
    </row>
    <row r="60" spans="2:8" ht="45.75" customHeight="1">
      <c r="B60" s="114"/>
      <c r="C60" s="1264" t="s">
        <v>567</v>
      </c>
      <c r="D60" s="1265"/>
      <c r="E60" s="1266"/>
      <c r="F60" s="115">
        <v>281</v>
      </c>
      <c r="G60" s="115">
        <v>259</v>
      </c>
      <c r="H60" s="116">
        <v>237</v>
      </c>
    </row>
    <row r="61" spans="2:8" ht="45.75" customHeight="1">
      <c r="B61" s="114"/>
      <c r="C61" s="1264" t="s">
        <v>572</v>
      </c>
      <c r="D61" s="1265"/>
      <c r="E61" s="1266"/>
      <c r="F61" s="115">
        <v>179</v>
      </c>
      <c r="G61" s="115">
        <v>179</v>
      </c>
      <c r="H61" s="116">
        <v>179</v>
      </c>
    </row>
    <row r="62" spans="2:8" ht="45.75" customHeight="1" thickBot="1">
      <c r="B62" s="117"/>
      <c r="C62" s="1267" t="s">
        <v>568</v>
      </c>
      <c r="D62" s="1268"/>
      <c r="E62" s="1269"/>
      <c r="F62" s="118">
        <v>200</v>
      </c>
      <c r="G62" s="118">
        <v>178</v>
      </c>
      <c r="H62" s="119">
        <v>177</v>
      </c>
    </row>
    <row r="63" spans="2:8" ht="52.5" customHeight="1" thickBot="1">
      <c r="B63" s="120"/>
      <c r="C63" s="1270" t="s">
        <v>45</v>
      </c>
      <c r="D63" s="1270"/>
      <c r="E63" s="1271"/>
      <c r="F63" s="121">
        <v>3073</v>
      </c>
      <c r="G63" s="121">
        <v>3252</v>
      </c>
      <c r="H63" s="122">
        <v>3765</v>
      </c>
    </row>
    <row r="64" spans="2:8" ht="15" customHeight="1"/>
    <row r="65" ht="0" hidden="1" customHeight="1"/>
    <row r="66" ht="0" hidden="1" customHeight="1"/>
  </sheetData>
  <sheetProtection algorithmName="SHA-512" hashValue="GigNBm2+QtwhfOasLz/RGYDpmWTQc7VJzZgMLzHUlIEB0jkG4YEVUimcMJV6dIi8f+vnfk3A9+AQ7PQypU4KOg==" saltValue="2OSzCn+cEvpylbd9ChM0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8" t="s">
        <v>586</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576</v>
      </c>
    </row>
    <row r="50" spans="1:109">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538</v>
      </c>
      <c r="BQ50" s="1291"/>
      <c r="BR50" s="1291"/>
      <c r="BS50" s="1291"/>
      <c r="BT50" s="1291"/>
      <c r="BU50" s="1291"/>
      <c r="BV50" s="1291"/>
      <c r="BW50" s="1291"/>
      <c r="BX50" s="1291" t="s">
        <v>539</v>
      </c>
      <c r="BY50" s="1291"/>
      <c r="BZ50" s="1291"/>
      <c r="CA50" s="1291"/>
      <c r="CB50" s="1291"/>
      <c r="CC50" s="1291"/>
      <c r="CD50" s="1291"/>
      <c r="CE50" s="1291"/>
      <c r="CF50" s="1291" t="s">
        <v>540</v>
      </c>
      <c r="CG50" s="1291"/>
      <c r="CH50" s="1291"/>
      <c r="CI50" s="1291"/>
      <c r="CJ50" s="1291"/>
      <c r="CK50" s="1291"/>
      <c r="CL50" s="1291"/>
      <c r="CM50" s="1291"/>
      <c r="CN50" s="1291" t="s">
        <v>541</v>
      </c>
      <c r="CO50" s="1291"/>
      <c r="CP50" s="1291"/>
      <c r="CQ50" s="1291"/>
      <c r="CR50" s="1291"/>
      <c r="CS50" s="1291"/>
      <c r="CT50" s="1291"/>
      <c r="CU50" s="1291"/>
      <c r="CV50" s="1291" t="s">
        <v>542</v>
      </c>
      <c r="CW50" s="1291"/>
      <c r="CX50" s="1291"/>
      <c r="CY50" s="1291"/>
      <c r="CZ50" s="1291"/>
      <c r="DA50" s="1291"/>
      <c r="DB50" s="1291"/>
      <c r="DC50" s="1291"/>
    </row>
    <row r="51" spans="1:109" ht="13.5" customHeight="1">
      <c r="B51" s="374"/>
      <c r="G51" s="1298"/>
      <c r="H51" s="1298"/>
      <c r="I51" s="1296"/>
      <c r="J51" s="1296"/>
      <c r="K51" s="1294"/>
      <c r="L51" s="1294"/>
      <c r="M51" s="1294"/>
      <c r="N51" s="1294"/>
      <c r="AM51" s="383"/>
      <c r="AN51" s="1295" t="s">
        <v>577</v>
      </c>
      <c r="AO51" s="1295"/>
      <c r="AP51" s="1295"/>
      <c r="AQ51" s="1295"/>
      <c r="AR51" s="1295"/>
      <c r="AS51" s="1295"/>
      <c r="AT51" s="1295"/>
      <c r="AU51" s="1295"/>
      <c r="AV51" s="1295"/>
      <c r="AW51" s="1295"/>
      <c r="AX51" s="1295"/>
      <c r="AY51" s="1295"/>
      <c r="AZ51" s="1295"/>
      <c r="BA51" s="1295"/>
      <c r="BB51" s="1295" t="s">
        <v>579</v>
      </c>
      <c r="BC51" s="1295"/>
      <c r="BD51" s="1295"/>
      <c r="BE51" s="1295"/>
      <c r="BF51" s="1295"/>
      <c r="BG51" s="1295"/>
      <c r="BH51" s="1295"/>
      <c r="BI51" s="1295"/>
      <c r="BJ51" s="1295"/>
      <c r="BK51" s="1295"/>
      <c r="BL51" s="1295"/>
      <c r="BM51" s="1295"/>
      <c r="BN51" s="1295"/>
      <c r="BO51" s="1295"/>
      <c r="BP51" s="1292"/>
      <c r="BQ51" s="1293"/>
      <c r="BR51" s="1293"/>
      <c r="BS51" s="1293"/>
      <c r="BT51" s="1293"/>
      <c r="BU51" s="1293"/>
      <c r="BV51" s="1293"/>
      <c r="BW51" s="1293"/>
      <c r="BX51" s="1292"/>
      <c r="BY51" s="1293"/>
      <c r="BZ51" s="1293"/>
      <c r="CA51" s="1293"/>
      <c r="CB51" s="1293"/>
      <c r="CC51" s="1293"/>
      <c r="CD51" s="1293"/>
      <c r="CE51" s="1293"/>
      <c r="CF51" s="1293">
        <v>29.2</v>
      </c>
      <c r="CG51" s="1293"/>
      <c r="CH51" s="1293"/>
      <c r="CI51" s="1293"/>
      <c r="CJ51" s="1293"/>
      <c r="CK51" s="1293"/>
      <c r="CL51" s="1293"/>
      <c r="CM51" s="1293"/>
      <c r="CN51" s="1293">
        <v>24.7</v>
      </c>
      <c r="CO51" s="1293"/>
      <c r="CP51" s="1293"/>
      <c r="CQ51" s="1293"/>
      <c r="CR51" s="1293"/>
      <c r="CS51" s="1293"/>
      <c r="CT51" s="1293"/>
      <c r="CU51" s="1293"/>
      <c r="CV51" s="1292"/>
      <c r="CW51" s="1293"/>
      <c r="CX51" s="1293"/>
      <c r="CY51" s="1293"/>
      <c r="CZ51" s="1293"/>
      <c r="DA51" s="1293"/>
      <c r="DB51" s="1293"/>
      <c r="DC51" s="1293"/>
    </row>
    <row r="52" spans="1:109">
      <c r="B52" s="374"/>
      <c r="G52" s="1298"/>
      <c r="H52" s="1298"/>
      <c r="I52" s="1296"/>
      <c r="J52" s="1296"/>
      <c r="K52" s="1294"/>
      <c r="L52" s="1294"/>
      <c r="M52" s="1294"/>
      <c r="N52" s="1294"/>
      <c r="AM52" s="383"/>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c r="A53" s="382"/>
      <c r="B53" s="374"/>
      <c r="G53" s="1298"/>
      <c r="H53" s="1298"/>
      <c r="I53" s="1287"/>
      <c r="J53" s="1287"/>
      <c r="K53" s="1294"/>
      <c r="L53" s="1294"/>
      <c r="M53" s="1294"/>
      <c r="N53" s="1294"/>
      <c r="AM53" s="383"/>
      <c r="AN53" s="1295"/>
      <c r="AO53" s="1295"/>
      <c r="AP53" s="1295"/>
      <c r="AQ53" s="1295"/>
      <c r="AR53" s="1295"/>
      <c r="AS53" s="1295"/>
      <c r="AT53" s="1295"/>
      <c r="AU53" s="1295"/>
      <c r="AV53" s="1295"/>
      <c r="AW53" s="1295"/>
      <c r="AX53" s="1295"/>
      <c r="AY53" s="1295"/>
      <c r="AZ53" s="1295"/>
      <c r="BA53" s="1295"/>
      <c r="BB53" s="1295" t="s">
        <v>580</v>
      </c>
      <c r="BC53" s="1295"/>
      <c r="BD53" s="1295"/>
      <c r="BE53" s="1295"/>
      <c r="BF53" s="1295"/>
      <c r="BG53" s="1295"/>
      <c r="BH53" s="1295"/>
      <c r="BI53" s="1295"/>
      <c r="BJ53" s="1295"/>
      <c r="BK53" s="1295"/>
      <c r="BL53" s="1295"/>
      <c r="BM53" s="1295"/>
      <c r="BN53" s="1295"/>
      <c r="BO53" s="1295"/>
      <c r="BP53" s="1292"/>
      <c r="BQ53" s="1293"/>
      <c r="BR53" s="1293"/>
      <c r="BS53" s="1293"/>
      <c r="BT53" s="1293"/>
      <c r="BU53" s="1293"/>
      <c r="BV53" s="1293"/>
      <c r="BW53" s="1293"/>
      <c r="BX53" s="1292"/>
      <c r="BY53" s="1293"/>
      <c r="BZ53" s="1293"/>
      <c r="CA53" s="1293"/>
      <c r="CB53" s="1293"/>
      <c r="CC53" s="1293"/>
      <c r="CD53" s="1293"/>
      <c r="CE53" s="1293"/>
      <c r="CF53" s="1293">
        <v>57.8</v>
      </c>
      <c r="CG53" s="1293"/>
      <c r="CH53" s="1293"/>
      <c r="CI53" s="1293"/>
      <c r="CJ53" s="1293"/>
      <c r="CK53" s="1293"/>
      <c r="CL53" s="1293"/>
      <c r="CM53" s="1293"/>
      <c r="CN53" s="1293">
        <v>58.2</v>
      </c>
      <c r="CO53" s="1293"/>
      <c r="CP53" s="1293"/>
      <c r="CQ53" s="1293"/>
      <c r="CR53" s="1293"/>
      <c r="CS53" s="1293"/>
      <c r="CT53" s="1293"/>
      <c r="CU53" s="1293"/>
      <c r="CV53" s="1292"/>
      <c r="CW53" s="1293"/>
      <c r="CX53" s="1293"/>
      <c r="CY53" s="1293"/>
      <c r="CZ53" s="1293"/>
      <c r="DA53" s="1293"/>
      <c r="DB53" s="1293"/>
      <c r="DC53" s="1293"/>
    </row>
    <row r="54" spans="1:109">
      <c r="A54" s="382"/>
      <c r="B54" s="374"/>
      <c r="G54" s="1298"/>
      <c r="H54" s="1298"/>
      <c r="I54" s="1287"/>
      <c r="J54" s="1287"/>
      <c r="K54" s="1294"/>
      <c r="L54" s="1294"/>
      <c r="M54" s="1294"/>
      <c r="N54" s="1294"/>
      <c r="AM54" s="383"/>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c r="A55" s="382"/>
      <c r="B55" s="374"/>
      <c r="G55" s="1287"/>
      <c r="H55" s="1287"/>
      <c r="I55" s="1287"/>
      <c r="J55" s="1287"/>
      <c r="K55" s="1294"/>
      <c r="L55" s="1294"/>
      <c r="M55" s="1294"/>
      <c r="N55" s="1294"/>
      <c r="AN55" s="1291" t="s">
        <v>581</v>
      </c>
      <c r="AO55" s="1291"/>
      <c r="AP55" s="1291"/>
      <c r="AQ55" s="1291"/>
      <c r="AR55" s="1291"/>
      <c r="AS55" s="1291"/>
      <c r="AT55" s="1291"/>
      <c r="AU55" s="1291"/>
      <c r="AV55" s="1291"/>
      <c r="AW55" s="1291"/>
      <c r="AX55" s="1291"/>
      <c r="AY55" s="1291"/>
      <c r="AZ55" s="1291"/>
      <c r="BA55" s="1291"/>
      <c r="BB55" s="1295" t="s">
        <v>578</v>
      </c>
      <c r="BC55" s="1295"/>
      <c r="BD55" s="1295"/>
      <c r="BE55" s="1295"/>
      <c r="BF55" s="1295"/>
      <c r="BG55" s="1295"/>
      <c r="BH55" s="1295"/>
      <c r="BI55" s="1295"/>
      <c r="BJ55" s="1295"/>
      <c r="BK55" s="1295"/>
      <c r="BL55" s="1295"/>
      <c r="BM55" s="1295"/>
      <c r="BN55" s="1295"/>
      <c r="BO55" s="1295"/>
      <c r="BP55" s="1292"/>
      <c r="BQ55" s="1293"/>
      <c r="BR55" s="1293"/>
      <c r="BS55" s="1293"/>
      <c r="BT55" s="1293"/>
      <c r="BU55" s="1293"/>
      <c r="BV55" s="1293"/>
      <c r="BW55" s="1293"/>
      <c r="BX55" s="1292"/>
      <c r="BY55" s="1293"/>
      <c r="BZ55" s="1293"/>
      <c r="CA55" s="1293"/>
      <c r="CB55" s="1293"/>
      <c r="CC55" s="1293"/>
      <c r="CD55" s="1293"/>
      <c r="CE55" s="1293"/>
      <c r="CF55" s="1293">
        <v>37.299999999999997</v>
      </c>
      <c r="CG55" s="1293"/>
      <c r="CH55" s="1293"/>
      <c r="CI55" s="1293"/>
      <c r="CJ55" s="1293"/>
      <c r="CK55" s="1293"/>
      <c r="CL55" s="1293"/>
      <c r="CM55" s="1293"/>
      <c r="CN55" s="1293">
        <v>33.1</v>
      </c>
      <c r="CO55" s="1293"/>
      <c r="CP55" s="1293"/>
      <c r="CQ55" s="1293"/>
      <c r="CR55" s="1293"/>
      <c r="CS55" s="1293"/>
      <c r="CT55" s="1293"/>
      <c r="CU55" s="1293"/>
      <c r="CV55" s="1292"/>
      <c r="CW55" s="1293"/>
      <c r="CX55" s="1293"/>
      <c r="CY55" s="1293"/>
      <c r="CZ55" s="1293"/>
      <c r="DA55" s="1293"/>
      <c r="DB55" s="1293"/>
      <c r="DC55" s="1293"/>
    </row>
    <row r="56" spans="1:109">
      <c r="A56" s="382"/>
      <c r="B56" s="374"/>
      <c r="G56" s="1287"/>
      <c r="H56" s="1287"/>
      <c r="I56" s="1287"/>
      <c r="J56" s="1287"/>
      <c r="K56" s="1294"/>
      <c r="L56" s="1294"/>
      <c r="M56" s="1294"/>
      <c r="N56" s="1294"/>
      <c r="AN56" s="1291"/>
      <c r="AO56" s="1291"/>
      <c r="AP56" s="1291"/>
      <c r="AQ56" s="1291"/>
      <c r="AR56" s="1291"/>
      <c r="AS56" s="1291"/>
      <c r="AT56" s="1291"/>
      <c r="AU56" s="1291"/>
      <c r="AV56" s="1291"/>
      <c r="AW56" s="1291"/>
      <c r="AX56" s="1291"/>
      <c r="AY56" s="1291"/>
      <c r="AZ56" s="1291"/>
      <c r="BA56" s="1291"/>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2" customFormat="1">
      <c r="B57" s="386"/>
      <c r="G57" s="1287"/>
      <c r="H57" s="1287"/>
      <c r="I57" s="1297"/>
      <c r="J57" s="1297"/>
      <c r="K57" s="1294"/>
      <c r="L57" s="1294"/>
      <c r="M57" s="1294"/>
      <c r="N57" s="1294"/>
      <c r="AM57" s="367"/>
      <c r="AN57" s="1291"/>
      <c r="AO57" s="1291"/>
      <c r="AP57" s="1291"/>
      <c r="AQ57" s="1291"/>
      <c r="AR57" s="1291"/>
      <c r="AS57" s="1291"/>
      <c r="AT57" s="1291"/>
      <c r="AU57" s="1291"/>
      <c r="AV57" s="1291"/>
      <c r="AW57" s="1291"/>
      <c r="AX57" s="1291"/>
      <c r="AY57" s="1291"/>
      <c r="AZ57" s="1291"/>
      <c r="BA57" s="1291"/>
      <c r="BB57" s="1295" t="s">
        <v>580</v>
      </c>
      <c r="BC57" s="1295"/>
      <c r="BD57" s="1295"/>
      <c r="BE57" s="1295"/>
      <c r="BF57" s="1295"/>
      <c r="BG57" s="1295"/>
      <c r="BH57" s="1295"/>
      <c r="BI57" s="1295"/>
      <c r="BJ57" s="1295"/>
      <c r="BK57" s="1295"/>
      <c r="BL57" s="1295"/>
      <c r="BM57" s="1295"/>
      <c r="BN57" s="1295"/>
      <c r="BO57" s="1295"/>
      <c r="BP57" s="1292"/>
      <c r="BQ57" s="1293"/>
      <c r="BR57" s="1293"/>
      <c r="BS57" s="1293"/>
      <c r="BT57" s="1293"/>
      <c r="BU57" s="1293"/>
      <c r="BV57" s="1293"/>
      <c r="BW57" s="1293"/>
      <c r="BX57" s="1292"/>
      <c r="BY57" s="1293"/>
      <c r="BZ57" s="1293"/>
      <c r="CA57" s="1293"/>
      <c r="CB57" s="1293"/>
      <c r="CC57" s="1293"/>
      <c r="CD57" s="1293"/>
      <c r="CE57" s="1293"/>
      <c r="CF57" s="1293">
        <v>55.2</v>
      </c>
      <c r="CG57" s="1293"/>
      <c r="CH57" s="1293"/>
      <c r="CI57" s="1293"/>
      <c r="CJ57" s="1293"/>
      <c r="CK57" s="1293"/>
      <c r="CL57" s="1293"/>
      <c r="CM57" s="1293"/>
      <c r="CN57" s="1293">
        <v>57.2</v>
      </c>
      <c r="CO57" s="1293"/>
      <c r="CP57" s="1293"/>
      <c r="CQ57" s="1293"/>
      <c r="CR57" s="1293"/>
      <c r="CS57" s="1293"/>
      <c r="CT57" s="1293"/>
      <c r="CU57" s="1293"/>
      <c r="CV57" s="1292"/>
      <c r="CW57" s="1293"/>
      <c r="CX57" s="1293"/>
      <c r="CY57" s="1293"/>
      <c r="CZ57" s="1293"/>
      <c r="DA57" s="1293"/>
      <c r="DB57" s="1293"/>
      <c r="DC57" s="1293"/>
      <c r="DD57" s="387"/>
      <c r="DE57" s="386"/>
    </row>
    <row r="58" spans="1:109" s="382" customFormat="1">
      <c r="A58" s="367"/>
      <c r="B58" s="386"/>
      <c r="G58" s="1287"/>
      <c r="H58" s="1287"/>
      <c r="I58" s="1297"/>
      <c r="J58" s="1297"/>
      <c r="K58" s="1294"/>
      <c r="L58" s="1294"/>
      <c r="M58" s="1294"/>
      <c r="N58" s="1294"/>
      <c r="AM58" s="367"/>
      <c r="AN58" s="1291"/>
      <c r="AO58" s="1291"/>
      <c r="AP58" s="1291"/>
      <c r="AQ58" s="1291"/>
      <c r="AR58" s="1291"/>
      <c r="AS58" s="1291"/>
      <c r="AT58" s="1291"/>
      <c r="AU58" s="1291"/>
      <c r="AV58" s="1291"/>
      <c r="AW58" s="1291"/>
      <c r="AX58" s="1291"/>
      <c r="AY58" s="1291"/>
      <c r="AZ58" s="1291"/>
      <c r="BA58" s="1291"/>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8" t="s">
        <v>587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576</v>
      </c>
    </row>
    <row r="72" spans="2:107">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538</v>
      </c>
      <c r="BQ72" s="1291"/>
      <c r="BR72" s="1291"/>
      <c r="BS72" s="1291"/>
      <c r="BT72" s="1291"/>
      <c r="BU72" s="1291"/>
      <c r="BV72" s="1291"/>
      <c r="BW72" s="1291"/>
      <c r="BX72" s="1291" t="s">
        <v>539</v>
      </c>
      <c r="BY72" s="1291"/>
      <c r="BZ72" s="1291"/>
      <c r="CA72" s="1291"/>
      <c r="CB72" s="1291"/>
      <c r="CC72" s="1291"/>
      <c r="CD72" s="1291"/>
      <c r="CE72" s="1291"/>
      <c r="CF72" s="1291" t="s">
        <v>540</v>
      </c>
      <c r="CG72" s="1291"/>
      <c r="CH72" s="1291"/>
      <c r="CI72" s="1291"/>
      <c r="CJ72" s="1291"/>
      <c r="CK72" s="1291"/>
      <c r="CL72" s="1291"/>
      <c r="CM72" s="1291"/>
      <c r="CN72" s="1291" t="s">
        <v>541</v>
      </c>
      <c r="CO72" s="1291"/>
      <c r="CP72" s="1291"/>
      <c r="CQ72" s="1291"/>
      <c r="CR72" s="1291"/>
      <c r="CS72" s="1291"/>
      <c r="CT72" s="1291"/>
      <c r="CU72" s="1291"/>
      <c r="CV72" s="1291" t="s">
        <v>542</v>
      </c>
      <c r="CW72" s="1291"/>
      <c r="CX72" s="1291"/>
      <c r="CY72" s="1291"/>
      <c r="CZ72" s="1291"/>
      <c r="DA72" s="1291"/>
      <c r="DB72" s="1291"/>
      <c r="DC72" s="1291"/>
    </row>
    <row r="73" spans="2:107">
      <c r="B73" s="374"/>
      <c r="G73" s="1298"/>
      <c r="H73" s="1298"/>
      <c r="I73" s="1298"/>
      <c r="J73" s="1298"/>
      <c r="K73" s="1299"/>
      <c r="L73" s="1299"/>
      <c r="M73" s="1299"/>
      <c r="N73" s="1299"/>
      <c r="AM73" s="383"/>
      <c r="AN73" s="1295" t="s">
        <v>577</v>
      </c>
      <c r="AO73" s="1295"/>
      <c r="AP73" s="1295"/>
      <c r="AQ73" s="1295"/>
      <c r="AR73" s="1295"/>
      <c r="AS73" s="1295"/>
      <c r="AT73" s="1295"/>
      <c r="AU73" s="1295"/>
      <c r="AV73" s="1295"/>
      <c r="AW73" s="1295"/>
      <c r="AX73" s="1295"/>
      <c r="AY73" s="1295"/>
      <c r="AZ73" s="1295"/>
      <c r="BA73" s="1295"/>
      <c r="BB73" s="1295" t="s">
        <v>578</v>
      </c>
      <c r="BC73" s="1295"/>
      <c r="BD73" s="1295"/>
      <c r="BE73" s="1295"/>
      <c r="BF73" s="1295"/>
      <c r="BG73" s="1295"/>
      <c r="BH73" s="1295"/>
      <c r="BI73" s="1295"/>
      <c r="BJ73" s="1295"/>
      <c r="BK73" s="1295"/>
      <c r="BL73" s="1295"/>
      <c r="BM73" s="1295"/>
      <c r="BN73" s="1295"/>
      <c r="BO73" s="1295"/>
      <c r="BP73" s="1293">
        <v>33.1</v>
      </c>
      <c r="BQ73" s="1293"/>
      <c r="BR73" s="1293"/>
      <c r="BS73" s="1293"/>
      <c r="BT73" s="1293"/>
      <c r="BU73" s="1293"/>
      <c r="BV73" s="1293"/>
      <c r="BW73" s="1293"/>
      <c r="BX73" s="1293">
        <v>22.3</v>
      </c>
      <c r="BY73" s="1293"/>
      <c r="BZ73" s="1293"/>
      <c r="CA73" s="1293"/>
      <c r="CB73" s="1293"/>
      <c r="CC73" s="1293"/>
      <c r="CD73" s="1293"/>
      <c r="CE73" s="1293"/>
      <c r="CF73" s="1293">
        <v>29.2</v>
      </c>
      <c r="CG73" s="1293"/>
      <c r="CH73" s="1293"/>
      <c r="CI73" s="1293"/>
      <c r="CJ73" s="1293"/>
      <c r="CK73" s="1293"/>
      <c r="CL73" s="1293"/>
      <c r="CM73" s="1293"/>
      <c r="CN73" s="1293">
        <v>24.7</v>
      </c>
      <c r="CO73" s="1293"/>
      <c r="CP73" s="1293"/>
      <c r="CQ73" s="1293"/>
      <c r="CR73" s="1293"/>
      <c r="CS73" s="1293"/>
      <c r="CT73" s="1293"/>
      <c r="CU73" s="1293"/>
      <c r="CV73" s="1293">
        <v>9.5</v>
      </c>
      <c r="CW73" s="1293"/>
      <c r="CX73" s="1293"/>
      <c r="CY73" s="1293"/>
      <c r="CZ73" s="1293"/>
      <c r="DA73" s="1293"/>
      <c r="DB73" s="1293"/>
      <c r="DC73" s="1293"/>
    </row>
    <row r="74" spans="2:107">
      <c r="B74" s="374"/>
      <c r="G74" s="1298"/>
      <c r="H74" s="1298"/>
      <c r="I74" s="1298"/>
      <c r="J74" s="1298"/>
      <c r="K74" s="1299"/>
      <c r="L74" s="1299"/>
      <c r="M74" s="1299"/>
      <c r="N74" s="1299"/>
      <c r="AM74" s="383"/>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c r="B75" s="374"/>
      <c r="G75" s="1298"/>
      <c r="H75" s="1298"/>
      <c r="I75" s="1287"/>
      <c r="J75" s="1287"/>
      <c r="K75" s="1294"/>
      <c r="L75" s="1294"/>
      <c r="M75" s="1294"/>
      <c r="N75" s="1294"/>
      <c r="AM75" s="383"/>
      <c r="AN75" s="1295"/>
      <c r="AO75" s="1295"/>
      <c r="AP75" s="1295"/>
      <c r="AQ75" s="1295"/>
      <c r="AR75" s="1295"/>
      <c r="AS75" s="1295"/>
      <c r="AT75" s="1295"/>
      <c r="AU75" s="1295"/>
      <c r="AV75" s="1295"/>
      <c r="AW75" s="1295"/>
      <c r="AX75" s="1295"/>
      <c r="AY75" s="1295"/>
      <c r="AZ75" s="1295"/>
      <c r="BA75" s="1295"/>
      <c r="BB75" s="1295" t="s">
        <v>583</v>
      </c>
      <c r="BC75" s="1295"/>
      <c r="BD75" s="1295"/>
      <c r="BE75" s="1295"/>
      <c r="BF75" s="1295"/>
      <c r="BG75" s="1295"/>
      <c r="BH75" s="1295"/>
      <c r="BI75" s="1295"/>
      <c r="BJ75" s="1295"/>
      <c r="BK75" s="1295"/>
      <c r="BL75" s="1295"/>
      <c r="BM75" s="1295"/>
      <c r="BN75" s="1295"/>
      <c r="BO75" s="1295"/>
      <c r="BP75" s="1293">
        <v>5.3</v>
      </c>
      <c r="BQ75" s="1293"/>
      <c r="BR75" s="1293"/>
      <c r="BS75" s="1293"/>
      <c r="BT75" s="1293"/>
      <c r="BU75" s="1293"/>
      <c r="BV75" s="1293"/>
      <c r="BW75" s="1293"/>
      <c r="BX75" s="1293">
        <v>4.7</v>
      </c>
      <c r="BY75" s="1293"/>
      <c r="BZ75" s="1293"/>
      <c r="CA75" s="1293"/>
      <c r="CB75" s="1293"/>
      <c r="CC75" s="1293"/>
      <c r="CD75" s="1293"/>
      <c r="CE75" s="1293"/>
      <c r="CF75" s="1293">
        <v>4.2</v>
      </c>
      <c r="CG75" s="1293"/>
      <c r="CH75" s="1293"/>
      <c r="CI75" s="1293"/>
      <c r="CJ75" s="1293"/>
      <c r="CK75" s="1293"/>
      <c r="CL75" s="1293"/>
      <c r="CM75" s="1293"/>
      <c r="CN75" s="1293">
        <v>4.0999999999999996</v>
      </c>
      <c r="CO75" s="1293"/>
      <c r="CP75" s="1293"/>
      <c r="CQ75" s="1293"/>
      <c r="CR75" s="1293"/>
      <c r="CS75" s="1293"/>
      <c r="CT75" s="1293"/>
      <c r="CU75" s="1293"/>
      <c r="CV75" s="1293">
        <v>4.7</v>
      </c>
      <c r="CW75" s="1293"/>
      <c r="CX75" s="1293"/>
      <c r="CY75" s="1293"/>
      <c r="CZ75" s="1293"/>
      <c r="DA75" s="1293"/>
      <c r="DB75" s="1293"/>
      <c r="DC75" s="1293"/>
    </row>
    <row r="76" spans="2:107">
      <c r="B76" s="374"/>
      <c r="G76" s="1298"/>
      <c r="H76" s="1298"/>
      <c r="I76" s="1287"/>
      <c r="J76" s="1287"/>
      <c r="K76" s="1294"/>
      <c r="L76" s="1294"/>
      <c r="M76" s="1294"/>
      <c r="N76" s="1294"/>
      <c r="AM76" s="383"/>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c r="B77" s="374"/>
      <c r="G77" s="1287"/>
      <c r="H77" s="1287"/>
      <c r="I77" s="1287"/>
      <c r="J77" s="1287"/>
      <c r="K77" s="1299"/>
      <c r="L77" s="1299"/>
      <c r="M77" s="1299"/>
      <c r="N77" s="1299"/>
      <c r="AN77" s="1291" t="s">
        <v>581</v>
      </c>
      <c r="AO77" s="1291"/>
      <c r="AP77" s="1291"/>
      <c r="AQ77" s="1291"/>
      <c r="AR77" s="1291"/>
      <c r="AS77" s="1291"/>
      <c r="AT77" s="1291"/>
      <c r="AU77" s="1291"/>
      <c r="AV77" s="1291"/>
      <c r="AW77" s="1291"/>
      <c r="AX77" s="1291"/>
      <c r="AY77" s="1291"/>
      <c r="AZ77" s="1291"/>
      <c r="BA77" s="1291"/>
      <c r="BB77" s="1295" t="s">
        <v>578</v>
      </c>
      <c r="BC77" s="1295"/>
      <c r="BD77" s="1295"/>
      <c r="BE77" s="1295"/>
      <c r="BF77" s="1295"/>
      <c r="BG77" s="1295"/>
      <c r="BH77" s="1295"/>
      <c r="BI77" s="1295"/>
      <c r="BJ77" s="1295"/>
      <c r="BK77" s="1295"/>
      <c r="BL77" s="1295"/>
      <c r="BM77" s="1295"/>
      <c r="BN77" s="1295"/>
      <c r="BO77" s="1295"/>
      <c r="BP77" s="1293">
        <v>50.3</v>
      </c>
      <c r="BQ77" s="1293"/>
      <c r="BR77" s="1293"/>
      <c r="BS77" s="1293"/>
      <c r="BT77" s="1293"/>
      <c r="BU77" s="1293"/>
      <c r="BV77" s="1293"/>
      <c r="BW77" s="1293"/>
      <c r="BX77" s="1293">
        <v>45.9</v>
      </c>
      <c r="BY77" s="1293"/>
      <c r="BZ77" s="1293"/>
      <c r="CA77" s="1293"/>
      <c r="CB77" s="1293"/>
      <c r="CC77" s="1293"/>
      <c r="CD77" s="1293"/>
      <c r="CE77" s="1293"/>
      <c r="CF77" s="1293">
        <v>37.299999999999997</v>
      </c>
      <c r="CG77" s="1293"/>
      <c r="CH77" s="1293"/>
      <c r="CI77" s="1293"/>
      <c r="CJ77" s="1293"/>
      <c r="CK77" s="1293"/>
      <c r="CL77" s="1293"/>
      <c r="CM77" s="1293"/>
      <c r="CN77" s="1293">
        <v>33.1</v>
      </c>
      <c r="CO77" s="1293"/>
      <c r="CP77" s="1293"/>
      <c r="CQ77" s="1293"/>
      <c r="CR77" s="1293"/>
      <c r="CS77" s="1293"/>
      <c r="CT77" s="1293"/>
      <c r="CU77" s="1293"/>
      <c r="CV77" s="1293">
        <v>31.3</v>
      </c>
      <c r="CW77" s="1293"/>
      <c r="CX77" s="1293"/>
      <c r="CY77" s="1293"/>
      <c r="CZ77" s="1293"/>
      <c r="DA77" s="1293"/>
      <c r="DB77" s="1293"/>
      <c r="DC77" s="1293"/>
    </row>
    <row r="78" spans="2:107">
      <c r="B78" s="374"/>
      <c r="G78" s="1287"/>
      <c r="H78" s="1287"/>
      <c r="I78" s="1287"/>
      <c r="J78" s="1287"/>
      <c r="K78" s="1299"/>
      <c r="L78" s="1299"/>
      <c r="M78" s="1299"/>
      <c r="N78" s="1299"/>
      <c r="AN78" s="1291"/>
      <c r="AO78" s="1291"/>
      <c r="AP78" s="1291"/>
      <c r="AQ78" s="1291"/>
      <c r="AR78" s="1291"/>
      <c r="AS78" s="1291"/>
      <c r="AT78" s="1291"/>
      <c r="AU78" s="1291"/>
      <c r="AV78" s="1291"/>
      <c r="AW78" s="1291"/>
      <c r="AX78" s="1291"/>
      <c r="AY78" s="1291"/>
      <c r="AZ78" s="1291"/>
      <c r="BA78" s="1291"/>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c r="B79" s="374"/>
      <c r="G79" s="1287"/>
      <c r="H79" s="1287"/>
      <c r="I79" s="1297"/>
      <c r="J79" s="1297"/>
      <c r="K79" s="1300"/>
      <c r="L79" s="1300"/>
      <c r="M79" s="1300"/>
      <c r="N79" s="1300"/>
      <c r="AN79" s="1291"/>
      <c r="AO79" s="1291"/>
      <c r="AP79" s="1291"/>
      <c r="AQ79" s="1291"/>
      <c r="AR79" s="1291"/>
      <c r="AS79" s="1291"/>
      <c r="AT79" s="1291"/>
      <c r="AU79" s="1291"/>
      <c r="AV79" s="1291"/>
      <c r="AW79" s="1291"/>
      <c r="AX79" s="1291"/>
      <c r="AY79" s="1291"/>
      <c r="AZ79" s="1291"/>
      <c r="BA79" s="1291"/>
      <c r="BB79" s="1295" t="s">
        <v>583</v>
      </c>
      <c r="BC79" s="1295"/>
      <c r="BD79" s="1295"/>
      <c r="BE79" s="1295"/>
      <c r="BF79" s="1295"/>
      <c r="BG79" s="1295"/>
      <c r="BH79" s="1295"/>
      <c r="BI79" s="1295"/>
      <c r="BJ79" s="1295"/>
      <c r="BK79" s="1295"/>
      <c r="BL79" s="1295"/>
      <c r="BM79" s="1295"/>
      <c r="BN79" s="1295"/>
      <c r="BO79" s="1295"/>
      <c r="BP79" s="1293">
        <v>9.6</v>
      </c>
      <c r="BQ79" s="1293"/>
      <c r="BR79" s="1293"/>
      <c r="BS79" s="1293"/>
      <c r="BT79" s="1293"/>
      <c r="BU79" s="1293"/>
      <c r="BV79" s="1293"/>
      <c r="BW79" s="1293"/>
      <c r="BX79" s="1293">
        <v>8.8000000000000007</v>
      </c>
      <c r="BY79" s="1293"/>
      <c r="BZ79" s="1293"/>
      <c r="CA79" s="1293"/>
      <c r="CB79" s="1293"/>
      <c r="CC79" s="1293"/>
      <c r="CD79" s="1293"/>
      <c r="CE79" s="1293"/>
      <c r="CF79" s="1293">
        <v>7.8</v>
      </c>
      <c r="CG79" s="1293"/>
      <c r="CH79" s="1293"/>
      <c r="CI79" s="1293"/>
      <c r="CJ79" s="1293"/>
      <c r="CK79" s="1293"/>
      <c r="CL79" s="1293"/>
      <c r="CM79" s="1293"/>
      <c r="CN79" s="1293">
        <v>7.5</v>
      </c>
      <c r="CO79" s="1293"/>
      <c r="CP79" s="1293"/>
      <c r="CQ79" s="1293"/>
      <c r="CR79" s="1293"/>
      <c r="CS79" s="1293"/>
      <c r="CT79" s="1293"/>
      <c r="CU79" s="1293"/>
      <c r="CV79" s="1293">
        <v>7.2</v>
      </c>
      <c r="CW79" s="1293"/>
      <c r="CX79" s="1293"/>
      <c r="CY79" s="1293"/>
      <c r="CZ79" s="1293"/>
      <c r="DA79" s="1293"/>
      <c r="DB79" s="1293"/>
      <c r="DC79" s="1293"/>
    </row>
    <row r="80" spans="2:107">
      <c r="B80" s="374"/>
      <c r="G80" s="1287"/>
      <c r="H80" s="1287"/>
      <c r="I80" s="1297"/>
      <c r="J80" s="1297"/>
      <c r="K80" s="1300"/>
      <c r="L80" s="1300"/>
      <c r="M80" s="1300"/>
      <c r="N80" s="1300"/>
      <c r="AN80" s="1291"/>
      <c r="AO80" s="1291"/>
      <c r="AP80" s="1291"/>
      <c r="AQ80" s="1291"/>
      <c r="AR80" s="1291"/>
      <c r="AS80" s="1291"/>
      <c r="AT80" s="1291"/>
      <c r="AU80" s="1291"/>
      <c r="AV80" s="1291"/>
      <c r="AW80" s="1291"/>
      <c r="AX80" s="1291"/>
      <c r="AY80" s="1291"/>
      <c r="AZ80" s="1291"/>
      <c r="BA80" s="1291"/>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D2CZj4LxAax4kCGsM1jhMYjSjVP+Bml0KziIlqi4Iv7dRq4QQm6DsKPoIQhlJo3HWnSeQqCaUZj3MoNkItplA==" saltValue="FzPTtsJHSvuAUF1zwVW0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cdbOZ1A19mP7EW2Skm2wq5bp4iy+iWehALeabOiPazU8PaASgw4XC3FV4QDdjwf2oiNTh8ddPKql0w5xUoh1Q==" saltValue="014ZQ+NLyRq9ufm/fAY2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zwcwpmCpoWcao0BDo4Owx8wOD7+a2PhEZufp/HERLRs91uQal4ipKWf4vWpN5JzB3NGWHZJKiZiHv0jqrrxaQ==" saltValue="mvS/XqkzEu9fw/pt+5f8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41476</v>
      </c>
      <c r="E3" s="141"/>
      <c r="F3" s="142">
        <v>63956</v>
      </c>
      <c r="G3" s="143"/>
      <c r="H3" s="144"/>
    </row>
    <row r="4" spans="1:8">
      <c r="A4" s="145"/>
      <c r="B4" s="146"/>
      <c r="C4" s="147"/>
      <c r="D4" s="148">
        <v>12949</v>
      </c>
      <c r="E4" s="149"/>
      <c r="F4" s="150">
        <v>29239</v>
      </c>
      <c r="G4" s="151"/>
      <c r="H4" s="152"/>
    </row>
    <row r="5" spans="1:8">
      <c r="A5" s="133" t="s">
        <v>530</v>
      </c>
      <c r="B5" s="138"/>
      <c r="C5" s="139"/>
      <c r="D5" s="140">
        <v>35537</v>
      </c>
      <c r="E5" s="141"/>
      <c r="F5" s="142">
        <v>66255</v>
      </c>
      <c r="G5" s="143"/>
      <c r="H5" s="144"/>
    </row>
    <row r="6" spans="1:8">
      <c r="A6" s="145"/>
      <c r="B6" s="146"/>
      <c r="C6" s="147"/>
      <c r="D6" s="148">
        <v>15101</v>
      </c>
      <c r="E6" s="149"/>
      <c r="F6" s="150">
        <v>31822</v>
      </c>
      <c r="G6" s="151"/>
      <c r="H6" s="152"/>
    </row>
    <row r="7" spans="1:8">
      <c r="A7" s="133" t="s">
        <v>531</v>
      </c>
      <c r="B7" s="138"/>
      <c r="C7" s="139"/>
      <c r="D7" s="140">
        <v>61778</v>
      </c>
      <c r="E7" s="141"/>
      <c r="F7" s="142">
        <v>54227</v>
      </c>
      <c r="G7" s="143"/>
      <c r="H7" s="144"/>
    </row>
    <row r="8" spans="1:8">
      <c r="A8" s="145"/>
      <c r="B8" s="146"/>
      <c r="C8" s="147"/>
      <c r="D8" s="148">
        <v>19458</v>
      </c>
      <c r="E8" s="149"/>
      <c r="F8" s="150">
        <v>29694</v>
      </c>
      <c r="G8" s="151"/>
      <c r="H8" s="152"/>
    </row>
    <row r="9" spans="1:8">
      <c r="A9" s="133" t="s">
        <v>532</v>
      </c>
      <c r="B9" s="138"/>
      <c r="C9" s="139"/>
      <c r="D9" s="140">
        <v>34528</v>
      </c>
      <c r="E9" s="141"/>
      <c r="F9" s="142">
        <v>57295</v>
      </c>
      <c r="G9" s="143"/>
      <c r="H9" s="144"/>
    </row>
    <row r="10" spans="1:8">
      <c r="A10" s="145"/>
      <c r="B10" s="146"/>
      <c r="C10" s="147"/>
      <c r="D10" s="148">
        <v>18751</v>
      </c>
      <c r="E10" s="149"/>
      <c r="F10" s="150">
        <v>32771</v>
      </c>
      <c r="G10" s="151"/>
      <c r="H10" s="152"/>
    </row>
    <row r="11" spans="1:8">
      <c r="A11" s="133" t="s">
        <v>533</v>
      </c>
      <c r="B11" s="138"/>
      <c r="C11" s="139"/>
      <c r="D11" s="140">
        <v>27375</v>
      </c>
      <c r="E11" s="141"/>
      <c r="F11" s="142">
        <v>54110</v>
      </c>
      <c r="G11" s="143"/>
      <c r="H11" s="144"/>
    </row>
    <row r="12" spans="1:8">
      <c r="A12" s="145"/>
      <c r="B12" s="146"/>
      <c r="C12" s="153"/>
      <c r="D12" s="148">
        <v>19576</v>
      </c>
      <c r="E12" s="149"/>
      <c r="F12" s="150">
        <v>30620</v>
      </c>
      <c r="G12" s="151"/>
      <c r="H12" s="152"/>
    </row>
    <row r="13" spans="1:8">
      <c r="A13" s="133"/>
      <c r="B13" s="138"/>
      <c r="C13" s="154"/>
      <c r="D13" s="155">
        <v>40139</v>
      </c>
      <c r="E13" s="156"/>
      <c r="F13" s="157">
        <v>59169</v>
      </c>
      <c r="G13" s="158"/>
      <c r="H13" s="144"/>
    </row>
    <row r="14" spans="1:8">
      <c r="A14" s="145"/>
      <c r="B14" s="146"/>
      <c r="C14" s="147"/>
      <c r="D14" s="148">
        <v>17167</v>
      </c>
      <c r="E14" s="149"/>
      <c r="F14" s="150">
        <v>30829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10.7</v>
      </c>
      <c r="C19" s="159">
        <f>ROUND(VALUE(SUBSTITUTE(実質収支比率等に係る経年分析!G$48,"▲","-")),2)</f>
        <v>8.6300000000000008</v>
      </c>
      <c r="D19" s="159">
        <f>ROUND(VALUE(SUBSTITUTE(実質収支比率等に係る経年分析!H$48,"▲","-")),2)</f>
        <v>7.62</v>
      </c>
      <c r="E19" s="159">
        <f>ROUND(VALUE(SUBSTITUTE(実質収支比率等に係る経年分析!I$48,"▲","-")),2)</f>
        <v>7.93</v>
      </c>
      <c r="F19" s="159">
        <f>ROUND(VALUE(SUBSTITUTE(実質収支比率等に係る経年分析!J$48,"▲","-")),2)</f>
        <v>5.88</v>
      </c>
    </row>
    <row r="20" spans="1:11">
      <c r="A20" s="159" t="s">
        <v>49</v>
      </c>
      <c r="B20" s="159">
        <f>ROUND(VALUE(SUBSTITUTE(実質収支比率等に係る経年分析!F$47,"▲","-")),2)</f>
        <v>7.29</v>
      </c>
      <c r="C20" s="159">
        <f>ROUND(VALUE(SUBSTITUTE(実質収支比率等に係る経年分析!G$47,"▲","-")),2)</f>
        <v>10.31</v>
      </c>
      <c r="D20" s="159">
        <f>ROUND(VALUE(SUBSTITUTE(実質収支比率等に係る経年分析!H$47,"▲","-")),2)</f>
        <v>10.27</v>
      </c>
      <c r="E20" s="159">
        <f>ROUND(VALUE(SUBSTITUTE(実質収支比率等に係る経年分析!I$47,"▲","-")),2)</f>
        <v>10.99</v>
      </c>
      <c r="F20" s="159">
        <f>ROUND(VALUE(SUBSTITUTE(実質収支比率等に係る経年分析!J$47,"▲","-")),2)</f>
        <v>12.14</v>
      </c>
    </row>
    <row r="21" spans="1:11">
      <c r="A21" s="159" t="s">
        <v>50</v>
      </c>
      <c r="B21" s="159">
        <f>IF(ISNUMBER(VALUE(SUBSTITUTE(実質収支比率等に係る経年分析!F$49,"▲","-"))),ROUND(VALUE(SUBSTITUTE(実質収支比率等に係る経年分析!F$49,"▲","-")),2),NA())</f>
        <v>3.44</v>
      </c>
      <c r="C21" s="159">
        <f>IF(ISNUMBER(VALUE(SUBSTITUTE(実質収支比率等に係る経年分析!G$49,"▲","-"))),ROUND(VALUE(SUBSTITUTE(実質収支比率等に係る経年分析!G$49,"▲","-")),2),NA())</f>
        <v>0.92</v>
      </c>
      <c r="D21" s="159">
        <f>IF(ISNUMBER(VALUE(SUBSTITUTE(実質収支比率等に係る経年分析!H$49,"▲","-"))),ROUND(VALUE(SUBSTITUTE(実質収支比率等に係る経年分析!H$49,"▲","-")),2),NA())</f>
        <v>-0.63</v>
      </c>
      <c r="E21" s="159">
        <f>IF(ISNUMBER(VALUE(SUBSTITUTE(実質収支比率等に係る経年分析!I$49,"▲","-"))),ROUND(VALUE(SUBSTITUTE(実質収支比率等に係る経年分析!I$49,"▲","-")),2),NA())</f>
        <v>1.03</v>
      </c>
      <c r="F21" s="159">
        <f>IF(ISNUMBER(VALUE(SUBSTITUTE(実質収支比率等に係る経年分析!J$49,"▲","-"))),ROUND(VALUE(SUBSTITUTE(実質収支比率等に係る経年分析!J$49,"▲","-")),2),NA())</f>
        <v>-0.73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木曽川うかい事業費特別会計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0.12</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0.94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0.28000000000000003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0.44</v>
      </c>
    </row>
    <row r="32" spans="1:11">
      <c r="A32" s="160" t="str">
        <f>IF(連結実質赤字比率に係る赤字・黒字の構成分析!C$38="",NA(),連結実質赤字比率に係る赤字・黒字の構成分析!C$38)</f>
        <v>犬山城費特別会計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0.87</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6.91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6.81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6.61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5.97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2.74</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3.06</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8.6199999999999992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7.89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7.93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2096</v>
      </c>
      <c r="E42" s="161"/>
      <c r="F42" s="161"/>
      <c r="G42" s="161">
        <f>'実質公債費比率（分子）の構造'!L$52</f>
        <v>2265</v>
      </c>
      <c r="H42" s="161"/>
      <c r="I42" s="161"/>
      <c r="J42" s="161">
        <f>'実質公債費比率（分子）の構造'!M$52</f>
        <v>2046</v>
      </c>
      <c r="K42" s="161"/>
      <c r="L42" s="161"/>
      <c r="M42" s="161">
        <f>'実質公債費比率（分子）の構造'!N$52</f>
        <v>2098</v>
      </c>
      <c r="N42" s="161"/>
      <c r="O42" s="161"/>
      <c r="P42" s="161">
        <f>'実質公債費比率（分子）の構造'!O$52</f>
        <v>2175</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v>
      </c>
      <c r="C44" s="161"/>
      <c r="D44" s="161"/>
      <c r="E44" s="161">
        <f>'実質公債費比率（分子）の構造'!L$50</f>
        <v>43</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59</v>
      </c>
      <c r="B45" s="161">
        <f>'実質公債費比率（分子）の構造'!K$49</f>
        <v>4</v>
      </c>
      <c r="C45" s="161"/>
      <c r="D45" s="161"/>
      <c r="E45" s="161">
        <f>'実質公債費比率（分子）の構造'!L$49</f>
        <v>3</v>
      </c>
      <c r="F45" s="161"/>
      <c r="G45" s="161"/>
      <c r="H45" s="161">
        <f>'実質公債費比率（分子）の構造'!M$49</f>
        <v>2</v>
      </c>
      <c r="I45" s="161"/>
      <c r="J45" s="161"/>
      <c r="K45" s="161">
        <f>'実質公債費比率（分子）の構造'!N$49</f>
        <v>1</v>
      </c>
      <c r="L45" s="161"/>
      <c r="M45" s="161"/>
      <c r="N45" s="161" t="str">
        <f>'実質公債費比率（分子）の構造'!O$49</f>
        <v>-</v>
      </c>
      <c r="O45" s="161"/>
      <c r="P45" s="161"/>
    </row>
    <row r="46" spans="1:16">
      <c r="A46" s="161" t="s">
        <v>60</v>
      </c>
      <c r="B46" s="161">
        <f>'実質公債費比率（分子）の構造'!K$48</f>
        <v>738</v>
      </c>
      <c r="C46" s="161"/>
      <c r="D46" s="161"/>
      <c r="E46" s="161">
        <f>'実質公債費比率（分子）の構造'!L$48</f>
        <v>779</v>
      </c>
      <c r="F46" s="161"/>
      <c r="G46" s="161"/>
      <c r="H46" s="161">
        <f>'実質公債費比率（分子）の構造'!M$48</f>
        <v>794</v>
      </c>
      <c r="I46" s="161"/>
      <c r="J46" s="161"/>
      <c r="K46" s="161">
        <f>'実質公債費比率（分子）の構造'!N$48</f>
        <v>810</v>
      </c>
      <c r="L46" s="161"/>
      <c r="M46" s="161"/>
      <c r="N46" s="161">
        <f>'実質公債費比率（分子）の構造'!O$48</f>
        <v>694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2029</v>
      </c>
      <c r="C49" s="161"/>
      <c r="D49" s="161"/>
      <c r="E49" s="161">
        <f>'実質公債費比率（分子）の構造'!L$45</f>
        <v>1828</v>
      </c>
      <c r="F49" s="161"/>
      <c r="G49" s="161"/>
      <c r="H49" s="161">
        <f>'実質公債費比率（分子）の構造'!M$45</f>
        <v>1785</v>
      </c>
      <c r="I49" s="161"/>
      <c r="J49" s="161"/>
      <c r="K49" s="161">
        <f>'実質公債費比率（分子）の構造'!N$45</f>
        <v>1935</v>
      </c>
      <c r="L49" s="161"/>
      <c r="M49" s="161"/>
      <c r="N49" s="161">
        <f>'実質公債費比率（分子）の構造'!O$45</f>
        <v>2095</v>
      </c>
      <c r="O49" s="161"/>
      <c r="P49" s="161"/>
    </row>
    <row r="50" spans="1:16">
      <c r="A50" s="161" t="s">
        <v>64</v>
      </c>
      <c r="B50" s="161" t="e">
        <f>NA()</f>
        <v>#N/A</v>
      </c>
      <c r="C50" s="161">
        <f>IF(ISNUMBER('実質公債費比率（分子）の構造'!K$53),'実質公債費比率（分子）の構造'!K$53,NA())</f>
        <v>680</v>
      </c>
      <c r="D50" s="161" t="e">
        <f>NA()</f>
        <v>#N/A</v>
      </c>
      <c r="E50" s="161" t="e">
        <f>NA()</f>
        <v>#N/A</v>
      </c>
      <c r="F50" s="161">
        <f>IF(ISNUMBER('実質公債費比率（分子）の構造'!L$53),'実質公債費比率（分子）の構造'!L$53,NA())</f>
        <v>388</v>
      </c>
      <c r="G50" s="161" t="e">
        <f>NA()</f>
        <v>#N/A</v>
      </c>
      <c r="H50" s="161" t="e">
        <f>NA()</f>
        <v>#N/A</v>
      </c>
      <c r="I50" s="161">
        <f>IF(ISNUMBER('実質公債費比率（分子）の構造'!M$53),'実質公債費比率（分子）の構造'!M$53,NA())</f>
        <v>540</v>
      </c>
      <c r="J50" s="161" t="e">
        <f>NA()</f>
        <v>#N/A</v>
      </c>
      <c r="K50" s="161" t="e">
        <f>NA()</f>
        <v>#N/A</v>
      </c>
      <c r="L50" s="161">
        <f>IF(ISNUMBER('実質公債費比率（分子）の構造'!N$53),'実質公債費比率（分子）の構造'!N$53,NA())</f>
        <v>653</v>
      </c>
      <c r="M50" s="161" t="e">
        <f>NA()</f>
        <v>#N/A</v>
      </c>
      <c r="N50" s="161" t="e">
        <f>NA()</f>
        <v>#N/A</v>
      </c>
      <c r="O50" s="161">
        <f>IF(ISNUMBER('実質公債費比率（分子）の構造'!O$53),'実質公債費比率（分子）の構造'!O$53,NA())</f>
        <v>619</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18643</v>
      </c>
      <c r="E56" s="160"/>
      <c r="F56" s="160"/>
      <c r="G56" s="160">
        <f>'将来負担比率（分子）の構造'!J$52</f>
        <v>18886</v>
      </c>
      <c r="H56" s="160"/>
      <c r="I56" s="160"/>
      <c r="J56" s="160">
        <f>'将来負担比率（分子）の構造'!K$52</f>
        <v>18986</v>
      </c>
      <c r="K56" s="160"/>
      <c r="L56" s="160"/>
      <c r="M56" s="160">
        <f>'将来負担比率（分子）の構造'!L$52</f>
        <v>18745</v>
      </c>
      <c r="N56" s="160"/>
      <c r="O56" s="160"/>
      <c r="P56" s="160">
        <f>'将来負担比率（分子）の構造'!M$52</f>
        <v>18472</v>
      </c>
    </row>
    <row r="57" spans="1:16">
      <c r="A57" s="160" t="s">
        <v>36</v>
      </c>
      <c r="B57" s="160"/>
      <c r="C57" s="160"/>
      <c r="D57" s="160">
        <f>'将来負担比率（分子）の構造'!I$51</f>
        <v>6006</v>
      </c>
      <c r="E57" s="160"/>
      <c r="F57" s="160"/>
      <c r="G57" s="160">
        <f>'将来負担比率（分子）の構造'!J$51</f>
        <v>5918</v>
      </c>
      <c r="H57" s="160"/>
      <c r="I57" s="160"/>
      <c r="J57" s="160">
        <f>'将来負担比率（分子）の構造'!K$51</f>
        <v>5356</v>
      </c>
      <c r="K57" s="160"/>
      <c r="L57" s="160"/>
      <c r="M57" s="160">
        <f>'将来負担比率（分子）の構造'!L$51</f>
        <v>5344</v>
      </c>
      <c r="N57" s="160"/>
      <c r="O57" s="160"/>
      <c r="P57" s="160">
        <f>'将来負担比率（分子）の構造'!M$51</f>
        <v>4923</v>
      </c>
    </row>
    <row r="58" spans="1:16">
      <c r="A58" s="160" t="s">
        <v>35</v>
      </c>
      <c r="B58" s="160"/>
      <c r="C58" s="160"/>
      <c r="D58" s="160">
        <f>'将来負担比率（分子）の構造'!I$50</f>
        <v>2878</v>
      </c>
      <c r="E58" s="160"/>
      <c r="F58" s="160"/>
      <c r="G58" s="160">
        <f>'将来負担比率（分子）の構造'!J$50</f>
        <v>3318</v>
      </c>
      <c r="H58" s="160"/>
      <c r="I58" s="160"/>
      <c r="J58" s="160">
        <f>'将来負担比率（分子）の構造'!K$50</f>
        <v>3627</v>
      </c>
      <c r="K58" s="160"/>
      <c r="L58" s="160"/>
      <c r="M58" s="160">
        <f>'将来負担比率（分子）の構造'!L$50</f>
        <v>3806</v>
      </c>
      <c r="N58" s="160"/>
      <c r="O58" s="160"/>
      <c r="P58" s="160">
        <f>'将来負担比率（分子）の構造'!M$50</f>
        <v>5034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345</v>
      </c>
      <c r="C61" s="160"/>
      <c r="D61" s="160"/>
      <c r="E61" s="160">
        <f>'将来負担比率（分子）の構造'!J$46</f>
        <v>223</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3339</v>
      </c>
      <c r="C62" s="160"/>
      <c r="D62" s="160"/>
      <c r="E62" s="160">
        <f>'将来負担比率（分子）の構造'!J$45</f>
        <v>2935</v>
      </c>
      <c r="F62" s="160"/>
      <c r="G62" s="160"/>
      <c r="H62" s="160">
        <f>'将来負担比率（分子）の構造'!K$45</f>
        <v>2889</v>
      </c>
      <c r="I62" s="160"/>
      <c r="J62" s="160"/>
      <c r="K62" s="160">
        <f>'将来負担比率（分子）の構造'!L$45</f>
        <v>2906</v>
      </c>
      <c r="L62" s="160"/>
      <c r="M62" s="160"/>
      <c r="N62" s="160">
        <f>'将来負担比率（分子）の構造'!M$45</f>
        <v>2913</v>
      </c>
      <c r="O62" s="160"/>
      <c r="P62" s="160"/>
    </row>
    <row r="63" spans="1:16">
      <c r="A63" s="160" t="s">
        <v>28</v>
      </c>
      <c r="B63" s="160">
        <f>'将来負担比率（分子）の構造'!I$44</f>
        <v>9</v>
      </c>
      <c r="C63" s="160"/>
      <c r="D63" s="160"/>
      <c r="E63" s="160">
        <f>'将来負担比率（分子）の構造'!J$44</f>
        <v>6</v>
      </c>
      <c r="F63" s="160"/>
      <c r="G63" s="160"/>
      <c r="H63" s="160">
        <f>'将来負担比率（分子）の構造'!K$44</f>
        <v>2</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8413</v>
      </c>
      <c r="C64" s="160"/>
      <c r="D64" s="160"/>
      <c r="E64" s="160">
        <f>'将来負担比率（分子）の構造'!J$43</f>
        <v>7962</v>
      </c>
      <c r="F64" s="160"/>
      <c r="G64" s="160"/>
      <c r="H64" s="160">
        <f>'将来負担比率（分子）の構造'!K$43</f>
        <v>7665</v>
      </c>
      <c r="I64" s="160"/>
      <c r="J64" s="160"/>
      <c r="K64" s="160">
        <f>'将来負担比率（分子）の構造'!L$43</f>
        <v>7585</v>
      </c>
      <c r="L64" s="160"/>
      <c r="M64" s="160"/>
      <c r="N64" s="160">
        <f>'将来負担比率（分子）の構造'!M$43</f>
        <v>6984</v>
      </c>
      <c r="O64" s="160"/>
      <c r="P64" s="160"/>
    </row>
    <row r="65" spans="1:16">
      <c r="A65" s="160" t="s">
        <v>26</v>
      </c>
      <c r="B65" s="160">
        <f>'将来負担比率（分子）の構造'!I$42</f>
        <v>119</v>
      </c>
      <c r="C65" s="160"/>
      <c r="D65" s="160"/>
      <c r="E65" s="160">
        <f>'将来負担比率（分子）の構造'!J$42</f>
        <v>61</v>
      </c>
      <c r="F65" s="160"/>
      <c r="G65" s="160"/>
      <c r="H65" s="160">
        <f>'将来負担比率（分子）の構造'!K$42</f>
        <v>577</v>
      </c>
      <c r="I65" s="160"/>
      <c r="J65" s="160"/>
      <c r="K65" s="160">
        <f>'将来負担比率（分子）の構造'!L$42</f>
        <v>323</v>
      </c>
      <c r="L65" s="160"/>
      <c r="M65" s="160"/>
      <c r="N65" s="160">
        <f>'将来負担比率（分子）の構造'!M$42</f>
        <v>90</v>
      </c>
      <c r="O65" s="160"/>
      <c r="P65" s="160"/>
    </row>
    <row r="66" spans="1:16">
      <c r="A66" s="160" t="s">
        <v>25</v>
      </c>
      <c r="B66" s="160">
        <f>'将来負担比率（分子）の構造'!I$41</f>
        <v>19432</v>
      </c>
      <c r="C66" s="160"/>
      <c r="D66" s="160"/>
      <c r="E66" s="160">
        <f>'将来負担比率（分子）の構造'!J$41</f>
        <v>19691</v>
      </c>
      <c r="F66" s="160"/>
      <c r="G66" s="160"/>
      <c r="H66" s="160">
        <f>'将来負担比率（分子）の構造'!K$41</f>
        <v>20563</v>
      </c>
      <c r="I66" s="160"/>
      <c r="J66" s="160"/>
      <c r="K66" s="160">
        <f>'将来負担比率（分子）の構造'!L$41</f>
        <v>20229</v>
      </c>
      <c r="L66" s="160"/>
      <c r="M66" s="160"/>
      <c r="N66" s="160">
        <f>'将来負担比率（分子）の構造'!M$41</f>
        <v>19665</v>
      </c>
      <c r="O66" s="160"/>
      <c r="P66" s="160"/>
    </row>
    <row r="67" spans="1:16">
      <c r="A67" s="160" t="s">
        <v>68</v>
      </c>
      <c r="B67" s="160" t="e">
        <f>NA()</f>
        <v>#N/A</v>
      </c>
      <c r="C67" s="160">
        <f>IF(ISNUMBER('将来負担比率（分子）の構造'!I$53), IF('将来負担比率（分子）の構造'!I$53 &lt; 0, 0, '将来負担比率（分子）の構造'!I$53), NA())</f>
        <v>4132</v>
      </c>
      <c r="D67" s="160" t="e">
        <f>NA()</f>
        <v>#N/A</v>
      </c>
      <c r="E67" s="160" t="e">
        <f>NA()</f>
        <v>#N/A</v>
      </c>
      <c r="F67" s="160">
        <f>IF(ISNUMBER('将来負担比率（分子）の構造'!J$53), IF('将来負担比率（分子）の構造'!J$53 &lt; 0, 0, '将来負担比率（分子）の構造'!J$53), NA())</f>
        <v>2755</v>
      </c>
      <c r="G67" s="160" t="e">
        <f>NA()</f>
        <v>#N/A</v>
      </c>
      <c r="H67" s="160" t="e">
        <f>NA()</f>
        <v>#N/A</v>
      </c>
      <c r="I67" s="160">
        <f>IF(ISNUMBER('将来負担比率（分子）の構造'!K$53), IF('将来負担比率（分子）の構造'!K$53 &lt; 0, 0, '将来負担比率（分子）の構造'!K$53), NA())</f>
        <v>3727</v>
      </c>
      <c r="J67" s="160" t="e">
        <f>NA()</f>
        <v>#N/A</v>
      </c>
      <c r="K67" s="160" t="e">
        <f>NA()</f>
        <v>#N/A</v>
      </c>
      <c r="L67" s="160">
        <f>IF(ISNUMBER('将来負担比率（分子）の構造'!L$53), IF('将来負担比率（分子）の構造'!L$53 &lt; 0, 0, '将来負担比率（分子）の構造'!L$53), NA())</f>
        <v>3148</v>
      </c>
      <c r="M67" s="160" t="e">
        <f>NA()</f>
        <v>#N/A</v>
      </c>
      <c r="N67" s="160" t="e">
        <f>NA()</f>
        <v>#N/A</v>
      </c>
      <c r="O67" s="160">
        <f>IF(ISNUMBER('将来負担比率（分子）の構造'!M$53), IF('将来負担比率（分子）の構造'!M$53 &lt; 0, 0, '将来負担比率（分子）の構造'!M$53), NA())</f>
        <v>1223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1470</v>
      </c>
      <c r="C72" s="164">
        <f>基金残高に係る経年分析!G55</f>
        <v>1573</v>
      </c>
      <c r="D72" s="164">
        <f>基金残高に係る経年分析!H55</f>
        <v>1754</v>
      </c>
    </row>
    <row r="73" spans="1:16">
      <c r="A73" s="163" t="s">
        <v>71</v>
      </c>
      <c r="B73" s="164">
        <f>基金残高に係る経年分析!F56</f>
        <v>1</v>
      </c>
      <c r="C73" s="164">
        <f>基金残高に係る経年分析!G56</f>
        <v>1</v>
      </c>
      <c r="D73" s="164">
        <f>基金残高に係る経年分析!H56</f>
        <v>1</v>
      </c>
    </row>
    <row r="74" spans="1:16">
      <c r="A74" s="163" t="s">
        <v>72</v>
      </c>
      <c r="B74" s="164">
        <f>基金残高に係る経年分析!F57</f>
        <v>1603</v>
      </c>
      <c r="C74" s="164">
        <f>基金残高に係る経年分析!G57</f>
        <v>1679</v>
      </c>
      <c r="D74" s="164">
        <f>基金残高に係る経年分析!H57</f>
        <v>2010</v>
      </c>
    </row>
  </sheetData>
  <sheetProtection algorithmName="SHA-512" hashValue="wDb80iMnZfJnhouOOAF/qe64ravtWoT6omxdnixnlvn6nBZxGOlQlJUNNmjqwzIBaVFJOiNMQeFeRKigq0Ux1Q==" saltValue="zk3bcAlHll4PO/0ipSmq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203</v>
      </c>
      <c r="DI1" s="774"/>
      <c r="DJ1" s="774"/>
      <c r="DK1" s="774"/>
      <c r="DL1" s="774"/>
      <c r="DM1" s="774"/>
      <c r="DN1" s="775"/>
      <c r="DO1" s="205"/>
      <c r="DP1" s="773" t="s">
        <v>204</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206</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207</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208</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209</v>
      </c>
      <c r="S4" s="716"/>
      <c r="T4" s="716"/>
      <c r="U4" s="716"/>
      <c r="V4" s="716"/>
      <c r="W4" s="716"/>
      <c r="X4" s="716"/>
      <c r="Y4" s="717"/>
      <c r="Z4" s="715" t="s">
        <v>210</v>
      </c>
      <c r="AA4" s="716"/>
      <c r="AB4" s="716"/>
      <c r="AC4" s="717"/>
      <c r="AD4" s="715" t="s">
        <v>211</v>
      </c>
      <c r="AE4" s="716"/>
      <c r="AF4" s="716"/>
      <c r="AG4" s="716"/>
      <c r="AH4" s="716"/>
      <c r="AI4" s="716"/>
      <c r="AJ4" s="716"/>
      <c r="AK4" s="717"/>
      <c r="AL4" s="715" t="s">
        <v>210</v>
      </c>
      <c r="AM4" s="716"/>
      <c r="AN4" s="716"/>
      <c r="AO4" s="717"/>
      <c r="AP4" s="776" t="s">
        <v>212</v>
      </c>
      <c r="AQ4" s="776"/>
      <c r="AR4" s="776"/>
      <c r="AS4" s="776"/>
      <c r="AT4" s="776"/>
      <c r="AU4" s="776"/>
      <c r="AV4" s="776"/>
      <c r="AW4" s="776"/>
      <c r="AX4" s="776"/>
      <c r="AY4" s="776"/>
      <c r="AZ4" s="776"/>
      <c r="BA4" s="776"/>
      <c r="BB4" s="776"/>
      <c r="BC4" s="776"/>
      <c r="BD4" s="776"/>
      <c r="BE4" s="776"/>
      <c r="BF4" s="776"/>
      <c r="BG4" s="776" t="s">
        <v>213</v>
      </c>
      <c r="BH4" s="776"/>
      <c r="BI4" s="776"/>
      <c r="BJ4" s="776"/>
      <c r="BK4" s="776"/>
      <c r="BL4" s="776"/>
      <c r="BM4" s="776"/>
      <c r="BN4" s="776"/>
      <c r="BO4" s="776" t="s">
        <v>210</v>
      </c>
      <c r="BP4" s="776"/>
      <c r="BQ4" s="776"/>
      <c r="BR4" s="776"/>
      <c r="BS4" s="776" t="s">
        <v>214</v>
      </c>
      <c r="BT4" s="776"/>
      <c r="BU4" s="776"/>
      <c r="BV4" s="776"/>
      <c r="BW4" s="776"/>
      <c r="BX4" s="776"/>
      <c r="BY4" s="776"/>
      <c r="BZ4" s="776"/>
      <c r="CA4" s="776"/>
      <c r="CB4" s="776"/>
      <c r="CD4" s="758" t="s">
        <v>215</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216</v>
      </c>
      <c r="C5" s="741"/>
      <c r="D5" s="741"/>
      <c r="E5" s="741"/>
      <c r="F5" s="741"/>
      <c r="G5" s="741"/>
      <c r="H5" s="741"/>
      <c r="I5" s="741"/>
      <c r="J5" s="741"/>
      <c r="K5" s="741"/>
      <c r="L5" s="741"/>
      <c r="M5" s="741"/>
      <c r="N5" s="741"/>
      <c r="O5" s="741"/>
      <c r="P5" s="741"/>
      <c r="Q5" s="742"/>
      <c r="R5" s="706">
        <v>11864845</v>
      </c>
      <c r="S5" s="707"/>
      <c r="T5" s="707"/>
      <c r="U5" s="707"/>
      <c r="V5" s="707"/>
      <c r="W5" s="707"/>
      <c r="X5" s="707"/>
      <c r="Y5" s="753"/>
      <c r="Z5" s="771">
        <v>47.2</v>
      </c>
      <c r="AA5" s="771"/>
      <c r="AB5" s="771"/>
      <c r="AC5" s="771"/>
      <c r="AD5" s="772">
        <v>10946397</v>
      </c>
      <c r="AE5" s="772"/>
      <c r="AF5" s="772"/>
      <c r="AG5" s="772"/>
      <c r="AH5" s="772"/>
      <c r="AI5" s="772"/>
      <c r="AJ5" s="772"/>
      <c r="AK5" s="772"/>
      <c r="AL5" s="754">
        <v>79.400000000000006</v>
      </c>
      <c r="AM5" s="723"/>
      <c r="AN5" s="723"/>
      <c r="AO5" s="755"/>
      <c r="AP5" s="740" t="s">
        <v>217</v>
      </c>
      <c r="AQ5" s="741"/>
      <c r="AR5" s="741"/>
      <c r="AS5" s="741"/>
      <c r="AT5" s="741"/>
      <c r="AU5" s="741"/>
      <c r="AV5" s="741"/>
      <c r="AW5" s="741"/>
      <c r="AX5" s="741"/>
      <c r="AY5" s="741"/>
      <c r="AZ5" s="741"/>
      <c r="BA5" s="741"/>
      <c r="BB5" s="741"/>
      <c r="BC5" s="741"/>
      <c r="BD5" s="741"/>
      <c r="BE5" s="741"/>
      <c r="BF5" s="742"/>
      <c r="BG5" s="641">
        <v>11103383</v>
      </c>
      <c r="BH5" s="644"/>
      <c r="BI5" s="644"/>
      <c r="BJ5" s="644"/>
      <c r="BK5" s="644"/>
      <c r="BL5" s="644"/>
      <c r="BM5" s="644"/>
      <c r="BN5" s="645"/>
      <c r="BO5" s="703">
        <v>93.6</v>
      </c>
      <c r="BP5" s="703"/>
      <c r="BQ5" s="703"/>
      <c r="BR5" s="703"/>
      <c r="BS5" s="704">
        <v>173249</v>
      </c>
      <c r="BT5" s="704"/>
      <c r="BU5" s="704"/>
      <c r="BV5" s="704"/>
      <c r="BW5" s="704"/>
      <c r="BX5" s="704"/>
      <c r="BY5" s="704"/>
      <c r="BZ5" s="704"/>
      <c r="CA5" s="704"/>
      <c r="CB5" s="745"/>
      <c r="CD5" s="758" t="s">
        <v>212</v>
      </c>
      <c r="CE5" s="759"/>
      <c r="CF5" s="759"/>
      <c r="CG5" s="759"/>
      <c r="CH5" s="759"/>
      <c r="CI5" s="759"/>
      <c r="CJ5" s="759"/>
      <c r="CK5" s="759"/>
      <c r="CL5" s="759"/>
      <c r="CM5" s="759"/>
      <c r="CN5" s="759"/>
      <c r="CO5" s="759"/>
      <c r="CP5" s="759"/>
      <c r="CQ5" s="760"/>
      <c r="CR5" s="758" t="s">
        <v>218</v>
      </c>
      <c r="CS5" s="759"/>
      <c r="CT5" s="759"/>
      <c r="CU5" s="759"/>
      <c r="CV5" s="759"/>
      <c r="CW5" s="759"/>
      <c r="CX5" s="759"/>
      <c r="CY5" s="760"/>
      <c r="CZ5" s="758" t="s">
        <v>210</v>
      </c>
      <c r="DA5" s="759"/>
      <c r="DB5" s="759"/>
      <c r="DC5" s="760"/>
      <c r="DD5" s="758" t="s">
        <v>219</v>
      </c>
      <c r="DE5" s="759"/>
      <c r="DF5" s="759"/>
      <c r="DG5" s="759"/>
      <c r="DH5" s="759"/>
      <c r="DI5" s="759"/>
      <c r="DJ5" s="759"/>
      <c r="DK5" s="759"/>
      <c r="DL5" s="759"/>
      <c r="DM5" s="759"/>
      <c r="DN5" s="759"/>
      <c r="DO5" s="759"/>
      <c r="DP5" s="760"/>
      <c r="DQ5" s="758" t="s">
        <v>220</v>
      </c>
      <c r="DR5" s="759"/>
      <c r="DS5" s="759"/>
      <c r="DT5" s="759"/>
      <c r="DU5" s="759"/>
      <c r="DV5" s="759"/>
      <c r="DW5" s="759"/>
      <c r="DX5" s="759"/>
      <c r="DY5" s="759"/>
      <c r="DZ5" s="759"/>
      <c r="EA5" s="759"/>
      <c r="EB5" s="759"/>
      <c r="EC5" s="760"/>
    </row>
    <row r="6" spans="2:143" ht="11.25" customHeight="1">
      <c r="B6" s="638" t="s">
        <v>221</v>
      </c>
      <c r="C6" s="639"/>
      <c r="D6" s="639"/>
      <c r="E6" s="639"/>
      <c r="F6" s="639"/>
      <c r="G6" s="639"/>
      <c r="H6" s="639"/>
      <c r="I6" s="639"/>
      <c r="J6" s="639"/>
      <c r="K6" s="639"/>
      <c r="L6" s="639"/>
      <c r="M6" s="639"/>
      <c r="N6" s="639"/>
      <c r="O6" s="639"/>
      <c r="P6" s="639"/>
      <c r="Q6" s="640"/>
      <c r="R6" s="641">
        <v>230443</v>
      </c>
      <c r="S6" s="644"/>
      <c r="T6" s="644"/>
      <c r="U6" s="644"/>
      <c r="V6" s="644"/>
      <c r="W6" s="644"/>
      <c r="X6" s="644"/>
      <c r="Y6" s="645"/>
      <c r="Z6" s="703">
        <v>0.9</v>
      </c>
      <c r="AA6" s="703"/>
      <c r="AB6" s="703"/>
      <c r="AC6" s="703"/>
      <c r="AD6" s="704">
        <v>230443</v>
      </c>
      <c r="AE6" s="704"/>
      <c r="AF6" s="704"/>
      <c r="AG6" s="704"/>
      <c r="AH6" s="704"/>
      <c r="AI6" s="704"/>
      <c r="AJ6" s="704"/>
      <c r="AK6" s="704"/>
      <c r="AL6" s="646">
        <v>1.7</v>
      </c>
      <c r="AM6" s="647"/>
      <c r="AN6" s="647"/>
      <c r="AO6" s="705"/>
      <c r="AP6" s="638" t="s">
        <v>222</v>
      </c>
      <c r="AQ6" s="639"/>
      <c r="AR6" s="639"/>
      <c r="AS6" s="639"/>
      <c r="AT6" s="639"/>
      <c r="AU6" s="639"/>
      <c r="AV6" s="639"/>
      <c r="AW6" s="639"/>
      <c r="AX6" s="639"/>
      <c r="AY6" s="639"/>
      <c r="AZ6" s="639"/>
      <c r="BA6" s="639"/>
      <c r="BB6" s="639"/>
      <c r="BC6" s="639"/>
      <c r="BD6" s="639"/>
      <c r="BE6" s="639"/>
      <c r="BF6" s="640"/>
      <c r="BG6" s="641">
        <v>11103383</v>
      </c>
      <c r="BH6" s="644"/>
      <c r="BI6" s="644"/>
      <c r="BJ6" s="644"/>
      <c r="BK6" s="644"/>
      <c r="BL6" s="644"/>
      <c r="BM6" s="644"/>
      <c r="BN6" s="645"/>
      <c r="BO6" s="703">
        <v>93.6</v>
      </c>
      <c r="BP6" s="703"/>
      <c r="BQ6" s="703"/>
      <c r="BR6" s="703"/>
      <c r="BS6" s="704">
        <v>173249</v>
      </c>
      <c r="BT6" s="704"/>
      <c r="BU6" s="704"/>
      <c r="BV6" s="704"/>
      <c r="BW6" s="704"/>
      <c r="BX6" s="704"/>
      <c r="BY6" s="704"/>
      <c r="BZ6" s="704"/>
      <c r="CA6" s="704"/>
      <c r="CB6" s="745"/>
      <c r="CD6" s="712" t="s">
        <v>223</v>
      </c>
      <c r="CE6" s="713"/>
      <c r="CF6" s="713"/>
      <c r="CG6" s="713"/>
      <c r="CH6" s="713"/>
      <c r="CI6" s="713"/>
      <c r="CJ6" s="713"/>
      <c r="CK6" s="713"/>
      <c r="CL6" s="713"/>
      <c r="CM6" s="713"/>
      <c r="CN6" s="713"/>
      <c r="CO6" s="713"/>
      <c r="CP6" s="713"/>
      <c r="CQ6" s="714"/>
      <c r="CR6" s="641">
        <v>256699</v>
      </c>
      <c r="CS6" s="644"/>
      <c r="CT6" s="644"/>
      <c r="CU6" s="644"/>
      <c r="CV6" s="644"/>
      <c r="CW6" s="644"/>
      <c r="CX6" s="644"/>
      <c r="CY6" s="645"/>
      <c r="CZ6" s="754">
        <v>1.1000000000000001</v>
      </c>
      <c r="DA6" s="723"/>
      <c r="DB6" s="723"/>
      <c r="DC6" s="757"/>
      <c r="DD6" s="649" t="s">
        <v>121</v>
      </c>
      <c r="DE6" s="644"/>
      <c r="DF6" s="644"/>
      <c r="DG6" s="644"/>
      <c r="DH6" s="644"/>
      <c r="DI6" s="644"/>
      <c r="DJ6" s="644"/>
      <c r="DK6" s="644"/>
      <c r="DL6" s="644"/>
      <c r="DM6" s="644"/>
      <c r="DN6" s="644"/>
      <c r="DO6" s="644"/>
      <c r="DP6" s="645"/>
      <c r="DQ6" s="649">
        <v>256699</v>
      </c>
      <c r="DR6" s="644"/>
      <c r="DS6" s="644"/>
      <c r="DT6" s="644"/>
      <c r="DU6" s="644"/>
      <c r="DV6" s="644"/>
      <c r="DW6" s="644"/>
      <c r="DX6" s="644"/>
      <c r="DY6" s="644"/>
      <c r="DZ6" s="644"/>
      <c r="EA6" s="644"/>
      <c r="EB6" s="644"/>
      <c r="EC6" s="684"/>
    </row>
    <row r="7" spans="2:143" ht="11.25" customHeight="1">
      <c r="B7" s="638" t="s">
        <v>224</v>
      </c>
      <c r="C7" s="639"/>
      <c r="D7" s="639"/>
      <c r="E7" s="639"/>
      <c r="F7" s="639"/>
      <c r="G7" s="639"/>
      <c r="H7" s="639"/>
      <c r="I7" s="639"/>
      <c r="J7" s="639"/>
      <c r="K7" s="639"/>
      <c r="L7" s="639"/>
      <c r="M7" s="639"/>
      <c r="N7" s="639"/>
      <c r="O7" s="639"/>
      <c r="P7" s="639"/>
      <c r="Q7" s="640"/>
      <c r="R7" s="641">
        <v>21109</v>
      </c>
      <c r="S7" s="644"/>
      <c r="T7" s="644"/>
      <c r="U7" s="644"/>
      <c r="V7" s="644"/>
      <c r="W7" s="644"/>
      <c r="X7" s="644"/>
      <c r="Y7" s="645"/>
      <c r="Z7" s="703">
        <v>0.1</v>
      </c>
      <c r="AA7" s="703"/>
      <c r="AB7" s="703"/>
      <c r="AC7" s="703"/>
      <c r="AD7" s="704">
        <v>21109</v>
      </c>
      <c r="AE7" s="704"/>
      <c r="AF7" s="704"/>
      <c r="AG7" s="704"/>
      <c r="AH7" s="704"/>
      <c r="AI7" s="704"/>
      <c r="AJ7" s="704"/>
      <c r="AK7" s="704"/>
      <c r="AL7" s="646">
        <v>0.2</v>
      </c>
      <c r="AM7" s="647"/>
      <c r="AN7" s="647"/>
      <c r="AO7" s="705"/>
      <c r="AP7" s="638" t="s">
        <v>225</v>
      </c>
      <c r="AQ7" s="639"/>
      <c r="AR7" s="639"/>
      <c r="AS7" s="639"/>
      <c r="AT7" s="639"/>
      <c r="AU7" s="639"/>
      <c r="AV7" s="639"/>
      <c r="AW7" s="639"/>
      <c r="AX7" s="639"/>
      <c r="AY7" s="639"/>
      <c r="AZ7" s="639"/>
      <c r="BA7" s="639"/>
      <c r="BB7" s="639"/>
      <c r="BC7" s="639"/>
      <c r="BD7" s="639"/>
      <c r="BE7" s="639"/>
      <c r="BF7" s="640"/>
      <c r="BG7" s="641">
        <v>5237838</v>
      </c>
      <c r="BH7" s="644"/>
      <c r="BI7" s="644"/>
      <c r="BJ7" s="644"/>
      <c r="BK7" s="644"/>
      <c r="BL7" s="644"/>
      <c r="BM7" s="644"/>
      <c r="BN7" s="645"/>
      <c r="BO7" s="703">
        <v>44.1</v>
      </c>
      <c r="BP7" s="703"/>
      <c r="BQ7" s="703"/>
      <c r="BR7" s="703"/>
      <c r="BS7" s="704">
        <v>173249</v>
      </c>
      <c r="BT7" s="704"/>
      <c r="BU7" s="704"/>
      <c r="BV7" s="704"/>
      <c r="BW7" s="704"/>
      <c r="BX7" s="704"/>
      <c r="BY7" s="704"/>
      <c r="BZ7" s="704"/>
      <c r="CA7" s="704"/>
      <c r="CB7" s="745"/>
      <c r="CD7" s="685" t="s">
        <v>226</v>
      </c>
      <c r="CE7" s="682"/>
      <c r="CF7" s="682"/>
      <c r="CG7" s="682"/>
      <c r="CH7" s="682"/>
      <c r="CI7" s="682"/>
      <c r="CJ7" s="682"/>
      <c r="CK7" s="682"/>
      <c r="CL7" s="682"/>
      <c r="CM7" s="682"/>
      <c r="CN7" s="682"/>
      <c r="CO7" s="682"/>
      <c r="CP7" s="682"/>
      <c r="CQ7" s="683"/>
      <c r="CR7" s="641">
        <v>3849985</v>
      </c>
      <c r="CS7" s="644"/>
      <c r="CT7" s="644"/>
      <c r="CU7" s="644"/>
      <c r="CV7" s="644"/>
      <c r="CW7" s="644"/>
      <c r="CX7" s="644"/>
      <c r="CY7" s="645"/>
      <c r="CZ7" s="703">
        <v>15.9</v>
      </c>
      <c r="DA7" s="703"/>
      <c r="DB7" s="703"/>
      <c r="DC7" s="703"/>
      <c r="DD7" s="649">
        <v>34204</v>
      </c>
      <c r="DE7" s="644"/>
      <c r="DF7" s="644"/>
      <c r="DG7" s="644"/>
      <c r="DH7" s="644"/>
      <c r="DI7" s="644"/>
      <c r="DJ7" s="644"/>
      <c r="DK7" s="644"/>
      <c r="DL7" s="644"/>
      <c r="DM7" s="644"/>
      <c r="DN7" s="644"/>
      <c r="DO7" s="644"/>
      <c r="DP7" s="645"/>
      <c r="DQ7" s="649">
        <v>3179076</v>
      </c>
      <c r="DR7" s="644"/>
      <c r="DS7" s="644"/>
      <c r="DT7" s="644"/>
      <c r="DU7" s="644"/>
      <c r="DV7" s="644"/>
      <c r="DW7" s="644"/>
      <c r="DX7" s="644"/>
      <c r="DY7" s="644"/>
      <c r="DZ7" s="644"/>
      <c r="EA7" s="644"/>
      <c r="EB7" s="644"/>
      <c r="EC7" s="684"/>
    </row>
    <row r="8" spans="2:143" ht="11.25" customHeight="1">
      <c r="B8" s="638" t="s">
        <v>227</v>
      </c>
      <c r="C8" s="639"/>
      <c r="D8" s="639"/>
      <c r="E8" s="639"/>
      <c r="F8" s="639"/>
      <c r="G8" s="639"/>
      <c r="H8" s="639"/>
      <c r="I8" s="639"/>
      <c r="J8" s="639"/>
      <c r="K8" s="639"/>
      <c r="L8" s="639"/>
      <c r="M8" s="639"/>
      <c r="N8" s="639"/>
      <c r="O8" s="639"/>
      <c r="P8" s="639"/>
      <c r="Q8" s="640"/>
      <c r="R8" s="641">
        <v>72036</v>
      </c>
      <c r="S8" s="644"/>
      <c r="T8" s="644"/>
      <c r="U8" s="644"/>
      <c r="V8" s="644"/>
      <c r="W8" s="644"/>
      <c r="X8" s="644"/>
      <c r="Y8" s="645"/>
      <c r="Z8" s="703">
        <v>0.3</v>
      </c>
      <c r="AA8" s="703"/>
      <c r="AB8" s="703"/>
      <c r="AC8" s="703"/>
      <c r="AD8" s="704">
        <v>72036</v>
      </c>
      <c r="AE8" s="704"/>
      <c r="AF8" s="704"/>
      <c r="AG8" s="704"/>
      <c r="AH8" s="704"/>
      <c r="AI8" s="704"/>
      <c r="AJ8" s="704"/>
      <c r="AK8" s="704"/>
      <c r="AL8" s="646">
        <v>0.5</v>
      </c>
      <c r="AM8" s="647"/>
      <c r="AN8" s="647"/>
      <c r="AO8" s="705"/>
      <c r="AP8" s="638" t="s">
        <v>228</v>
      </c>
      <c r="AQ8" s="639"/>
      <c r="AR8" s="639"/>
      <c r="AS8" s="639"/>
      <c r="AT8" s="639"/>
      <c r="AU8" s="639"/>
      <c r="AV8" s="639"/>
      <c r="AW8" s="639"/>
      <c r="AX8" s="639"/>
      <c r="AY8" s="639"/>
      <c r="AZ8" s="639"/>
      <c r="BA8" s="639"/>
      <c r="BB8" s="639"/>
      <c r="BC8" s="639"/>
      <c r="BD8" s="639"/>
      <c r="BE8" s="639"/>
      <c r="BF8" s="640"/>
      <c r="BG8" s="641">
        <v>134479</v>
      </c>
      <c r="BH8" s="644"/>
      <c r="BI8" s="644"/>
      <c r="BJ8" s="644"/>
      <c r="BK8" s="644"/>
      <c r="BL8" s="644"/>
      <c r="BM8" s="644"/>
      <c r="BN8" s="645"/>
      <c r="BO8" s="703">
        <v>1.1000000000000001</v>
      </c>
      <c r="BP8" s="703"/>
      <c r="BQ8" s="703"/>
      <c r="BR8" s="703"/>
      <c r="BS8" s="649" t="s">
        <v>121</v>
      </c>
      <c r="BT8" s="644"/>
      <c r="BU8" s="644"/>
      <c r="BV8" s="644"/>
      <c r="BW8" s="644"/>
      <c r="BX8" s="644"/>
      <c r="BY8" s="644"/>
      <c r="BZ8" s="644"/>
      <c r="CA8" s="644"/>
      <c r="CB8" s="684"/>
      <c r="CD8" s="685" t="s">
        <v>229</v>
      </c>
      <c r="CE8" s="682"/>
      <c r="CF8" s="682"/>
      <c r="CG8" s="682"/>
      <c r="CH8" s="682"/>
      <c r="CI8" s="682"/>
      <c r="CJ8" s="682"/>
      <c r="CK8" s="682"/>
      <c r="CL8" s="682"/>
      <c r="CM8" s="682"/>
      <c r="CN8" s="682"/>
      <c r="CO8" s="682"/>
      <c r="CP8" s="682"/>
      <c r="CQ8" s="683"/>
      <c r="CR8" s="641">
        <v>8761520</v>
      </c>
      <c r="CS8" s="644"/>
      <c r="CT8" s="644"/>
      <c r="CU8" s="644"/>
      <c r="CV8" s="644"/>
      <c r="CW8" s="644"/>
      <c r="CX8" s="644"/>
      <c r="CY8" s="645"/>
      <c r="CZ8" s="703">
        <v>36.200000000000003</v>
      </c>
      <c r="DA8" s="703"/>
      <c r="DB8" s="703"/>
      <c r="DC8" s="703"/>
      <c r="DD8" s="649">
        <v>49957</v>
      </c>
      <c r="DE8" s="644"/>
      <c r="DF8" s="644"/>
      <c r="DG8" s="644"/>
      <c r="DH8" s="644"/>
      <c r="DI8" s="644"/>
      <c r="DJ8" s="644"/>
      <c r="DK8" s="644"/>
      <c r="DL8" s="644"/>
      <c r="DM8" s="644"/>
      <c r="DN8" s="644"/>
      <c r="DO8" s="644"/>
      <c r="DP8" s="645"/>
      <c r="DQ8" s="649">
        <v>4899090</v>
      </c>
      <c r="DR8" s="644"/>
      <c r="DS8" s="644"/>
      <c r="DT8" s="644"/>
      <c r="DU8" s="644"/>
      <c r="DV8" s="644"/>
      <c r="DW8" s="644"/>
      <c r="DX8" s="644"/>
      <c r="DY8" s="644"/>
      <c r="DZ8" s="644"/>
      <c r="EA8" s="644"/>
      <c r="EB8" s="644"/>
      <c r="EC8" s="684"/>
    </row>
    <row r="9" spans="2:143" ht="11.25" customHeight="1">
      <c r="B9" s="638" t="s">
        <v>230</v>
      </c>
      <c r="C9" s="639"/>
      <c r="D9" s="639"/>
      <c r="E9" s="639"/>
      <c r="F9" s="639"/>
      <c r="G9" s="639"/>
      <c r="H9" s="639"/>
      <c r="I9" s="639"/>
      <c r="J9" s="639"/>
      <c r="K9" s="639"/>
      <c r="L9" s="639"/>
      <c r="M9" s="639"/>
      <c r="N9" s="639"/>
      <c r="O9" s="639"/>
      <c r="P9" s="639"/>
      <c r="Q9" s="640"/>
      <c r="R9" s="641">
        <v>69395</v>
      </c>
      <c r="S9" s="644"/>
      <c r="T9" s="644"/>
      <c r="U9" s="644"/>
      <c r="V9" s="644"/>
      <c r="W9" s="644"/>
      <c r="X9" s="644"/>
      <c r="Y9" s="645"/>
      <c r="Z9" s="703">
        <v>0.3</v>
      </c>
      <c r="AA9" s="703"/>
      <c r="AB9" s="703"/>
      <c r="AC9" s="703"/>
      <c r="AD9" s="704">
        <v>69395</v>
      </c>
      <c r="AE9" s="704"/>
      <c r="AF9" s="704"/>
      <c r="AG9" s="704"/>
      <c r="AH9" s="704"/>
      <c r="AI9" s="704"/>
      <c r="AJ9" s="704"/>
      <c r="AK9" s="704"/>
      <c r="AL9" s="646">
        <v>0.5</v>
      </c>
      <c r="AM9" s="647"/>
      <c r="AN9" s="647"/>
      <c r="AO9" s="705"/>
      <c r="AP9" s="638" t="s">
        <v>231</v>
      </c>
      <c r="AQ9" s="639"/>
      <c r="AR9" s="639"/>
      <c r="AS9" s="639"/>
      <c r="AT9" s="639"/>
      <c r="AU9" s="639"/>
      <c r="AV9" s="639"/>
      <c r="AW9" s="639"/>
      <c r="AX9" s="639"/>
      <c r="AY9" s="639"/>
      <c r="AZ9" s="639"/>
      <c r="BA9" s="639"/>
      <c r="BB9" s="639"/>
      <c r="BC9" s="639"/>
      <c r="BD9" s="639"/>
      <c r="BE9" s="639"/>
      <c r="BF9" s="640"/>
      <c r="BG9" s="641">
        <v>4035218</v>
      </c>
      <c r="BH9" s="644"/>
      <c r="BI9" s="644"/>
      <c r="BJ9" s="644"/>
      <c r="BK9" s="644"/>
      <c r="BL9" s="644"/>
      <c r="BM9" s="644"/>
      <c r="BN9" s="645"/>
      <c r="BO9" s="703">
        <v>34</v>
      </c>
      <c r="BP9" s="703"/>
      <c r="BQ9" s="703"/>
      <c r="BR9" s="703"/>
      <c r="BS9" s="649" t="s">
        <v>121</v>
      </c>
      <c r="BT9" s="644"/>
      <c r="BU9" s="644"/>
      <c r="BV9" s="644"/>
      <c r="BW9" s="644"/>
      <c r="BX9" s="644"/>
      <c r="BY9" s="644"/>
      <c r="BZ9" s="644"/>
      <c r="CA9" s="644"/>
      <c r="CB9" s="684"/>
      <c r="CD9" s="685" t="s">
        <v>232</v>
      </c>
      <c r="CE9" s="682"/>
      <c r="CF9" s="682"/>
      <c r="CG9" s="682"/>
      <c r="CH9" s="682"/>
      <c r="CI9" s="682"/>
      <c r="CJ9" s="682"/>
      <c r="CK9" s="682"/>
      <c r="CL9" s="682"/>
      <c r="CM9" s="682"/>
      <c r="CN9" s="682"/>
      <c r="CO9" s="682"/>
      <c r="CP9" s="682"/>
      <c r="CQ9" s="683"/>
      <c r="CR9" s="641">
        <v>2048914</v>
      </c>
      <c r="CS9" s="644"/>
      <c r="CT9" s="644"/>
      <c r="CU9" s="644"/>
      <c r="CV9" s="644"/>
      <c r="CW9" s="644"/>
      <c r="CX9" s="644"/>
      <c r="CY9" s="645"/>
      <c r="CZ9" s="703">
        <v>8.5</v>
      </c>
      <c r="DA9" s="703"/>
      <c r="DB9" s="703"/>
      <c r="DC9" s="703"/>
      <c r="DD9" s="649">
        <v>163483</v>
      </c>
      <c r="DE9" s="644"/>
      <c r="DF9" s="644"/>
      <c r="DG9" s="644"/>
      <c r="DH9" s="644"/>
      <c r="DI9" s="644"/>
      <c r="DJ9" s="644"/>
      <c r="DK9" s="644"/>
      <c r="DL9" s="644"/>
      <c r="DM9" s="644"/>
      <c r="DN9" s="644"/>
      <c r="DO9" s="644"/>
      <c r="DP9" s="645"/>
      <c r="DQ9" s="649">
        <v>1641814</v>
      </c>
      <c r="DR9" s="644"/>
      <c r="DS9" s="644"/>
      <c r="DT9" s="644"/>
      <c r="DU9" s="644"/>
      <c r="DV9" s="644"/>
      <c r="DW9" s="644"/>
      <c r="DX9" s="644"/>
      <c r="DY9" s="644"/>
      <c r="DZ9" s="644"/>
      <c r="EA9" s="644"/>
      <c r="EB9" s="644"/>
      <c r="EC9" s="684"/>
    </row>
    <row r="10" spans="2:143" ht="11.25" customHeight="1">
      <c r="B10" s="638" t="s">
        <v>233</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121</v>
      </c>
      <c r="AM10" s="647"/>
      <c r="AN10" s="647"/>
      <c r="AO10" s="705"/>
      <c r="AP10" s="638" t="s">
        <v>234</v>
      </c>
      <c r="AQ10" s="639"/>
      <c r="AR10" s="639"/>
      <c r="AS10" s="639"/>
      <c r="AT10" s="639"/>
      <c r="AU10" s="639"/>
      <c r="AV10" s="639"/>
      <c r="AW10" s="639"/>
      <c r="AX10" s="639"/>
      <c r="AY10" s="639"/>
      <c r="AZ10" s="639"/>
      <c r="BA10" s="639"/>
      <c r="BB10" s="639"/>
      <c r="BC10" s="639"/>
      <c r="BD10" s="639"/>
      <c r="BE10" s="639"/>
      <c r="BF10" s="640"/>
      <c r="BG10" s="641">
        <v>188101</v>
      </c>
      <c r="BH10" s="644"/>
      <c r="BI10" s="644"/>
      <c r="BJ10" s="644"/>
      <c r="BK10" s="644"/>
      <c r="BL10" s="644"/>
      <c r="BM10" s="644"/>
      <c r="BN10" s="645"/>
      <c r="BO10" s="703">
        <v>1.6</v>
      </c>
      <c r="BP10" s="703"/>
      <c r="BQ10" s="703"/>
      <c r="BR10" s="703"/>
      <c r="BS10" s="649" t="s">
        <v>121</v>
      </c>
      <c r="BT10" s="644"/>
      <c r="BU10" s="644"/>
      <c r="BV10" s="644"/>
      <c r="BW10" s="644"/>
      <c r="BX10" s="644"/>
      <c r="BY10" s="644"/>
      <c r="BZ10" s="644"/>
      <c r="CA10" s="644"/>
      <c r="CB10" s="684"/>
      <c r="CD10" s="685" t="s">
        <v>235</v>
      </c>
      <c r="CE10" s="682"/>
      <c r="CF10" s="682"/>
      <c r="CG10" s="682"/>
      <c r="CH10" s="682"/>
      <c r="CI10" s="682"/>
      <c r="CJ10" s="682"/>
      <c r="CK10" s="682"/>
      <c r="CL10" s="682"/>
      <c r="CM10" s="682"/>
      <c r="CN10" s="682"/>
      <c r="CO10" s="682"/>
      <c r="CP10" s="682"/>
      <c r="CQ10" s="683"/>
      <c r="CR10" s="641">
        <v>5413</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413</v>
      </c>
      <c r="DR10" s="644"/>
      <c r="DS10" s="644"/>
      <c r="DT10" s="644"/>
      <c r="DU10" s="644"/>
      <c r="DV10" s="644"/>
      <c r="DW10" s="644"/>
      <c r="DX10" s="644"/>
      <c r="DY10" s="644"/>
      <c r="DZ10" s="644"/>
      <c r="EA10" s="644"/>
      <c r="EB10" s="644"/>
      <c r="EC10" s="684"/>
    </row>
    <row r="11" spans="2:143" ht="11.25" customHeight="1">
      <c r="B11" s="638" t="s">
        <v>236</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121</v>
      </c>
      <c r="AM11" s="647"/>
      <c r="AN11" s="647"/>
      <c r="AO11" s="705"/>
      <c r="AP11" s="638" t="s">
        <v>237</v>
      </c>
      <c r="AQ11" s="639"/>
      <c r="AR11" s="639"/>
      <c r="AS11" s="639"/>
      <c r="AT11" s="639"/>
      <c r="AU11" s="639"/>
      <c r="AV11" s="639"/>
      <c r="AW11" s="639"/>
      <c r="AX11" s="639"/>
      <c r="AY11" s="639"/>
      <c r="AZ11" s="639"/>
      <c r="BA11" s="639"/>
      <c r="BB11" s="639"/>
      <c r="BC11" s="639"/>
      <c r="BD11" s="639"/>
      <c r="BE11" s="639"/>
      <c r="BF11" s="640"/>
      <c r="BG11" s="641">
        <v>880040</v>
      </c>
      <c r="BH11" s="644"/>
      <c r="BI11" s="644"/>
      <c r="BJ11" s="644"/>
      <c r="BK11" s="644"/>
      <c r="BL11" s="644"/>
      <c r="BM11" s="644"/>
      <c r="BN11" s="645"/>
      <c r="BO11" s="703">
        <v>7.4</v>
      </c>
      <c r="BP11" s="703"/>
      <c r="BQ11" s="703"/>
      <c r="BR11" s="703"/>
      <c r="BS11" s="649">
        <v>173249</v>
      </c>
      <c r="BT11" s="644"/>
      <c r="BU11" s="644"/>
      <c r="BV11" s="644"/>
      <c r="BW11" s="644"/>
      <c r="BX11" s="644"/>
      <c r="BY11" s="644"/>
      <c r="BZ11" s="644"/>
      <c r="CA11" s="644"/>
      <c r="CB11" s="684"/>
      <c r="CD11" s="685" t="s">
        <v>238</v>
      </c>
      <c r="CE11" s="682"/>
      <c r="CF11" s="682"/>
      <c r="CG11" s="682"/>
      <c r="CH11" s="682"/>
      <c r="CI11" s="682"/>
      <c r="CJ11" s="682"/>
      <c r="CK11" s="682"/>
      <c r="CL11" s="682"/>
      <c r="CM11" s="682"/>
      <c r="CN11" s="682"/>
      <c r="CO11" s="682"/>
      <c r="CP11" s="682"/>
      <c r="CQ11" s="683"/>
      <c r="CR11" s="641">
        <v>301247</v>
      </c>
      <c r="CS11" s="644"/>
      <c r="CT11" s="644"/>
      <c r="CU11" s="644"/>
      <c r="CV11" s="644"/>
      <c r="CW11" s="644"/>
      <c r="CX11" s="644"/>
      <c r="CY11" s="645"/>
      <c r="CZ11" s="703">
        <v>1.2</v>
      </c>
      <c r="DA11" s="703"/>
      <c r="DB11" s="703"/>
      <c r="DC11" s="703"/>
      <c r="DD11" s="649">
        <v>112826</v>
      </c>
      <c r="DE11" s="644"/>
      <c r="DF11" s="644"/>
      <c r="DG11" s="644"/>
      <c r="DH11" s="644"/>
      <c r="DI11" s="644"/>
      <c r="DJ11" s="644"/>
      <c r="DK11" s="644"/>
      <c r="DL11" s="644"/>
      <c r="DM11" s="644"/>
      <c r="DN11" s="644"/>
      <c r="DO11" s="644"/>
      <c r="DP11" s="645"/>
      <c r="DQ11" s="649">
        <v>191579</v>
      </c>
      <c r="DR11" s="644"/>
      <c r="DS11" s="644"/>
      <c r="DT11" s="644"/>
      <c r="DU11" s="644"/>
      <c r="DV11" s="644"/>
      <c r="DW11" s="644"/>
      <c r="DX11" s="644"/>
      <c r="DY11" s="644"/>
      <c r="DZ11" s="644"/>
      <c r="EA11" s="644"/>
      <c r="EB11" s="644"/>
      <c r="EC11" s="684"/>
    </row>
    <row r="12" spans="2:143" ht="11.25" customHeight="1">
      <c r="B12" s="638" t="s">
        <v>239</v>
      </c>
      <c r="C12" s="639"/>
      <c r="D12" s="639"/>
      <c r="E12" s="639"/>
      <c r="F12" s="639"/>
      <c r="G12" s="639"/>
      <c r="H12" s="639"/>
      <c r="I12" s="639"/>
      <c r="J12" s="639"/>
      <c r="K12" s="639"/>
      <c r="L12" s="639"/>
      <c r="M12" s="639"/>
      <c r="N12" s="639"/>
      <c r="O12" s="639"/>
      <c r="P12" s="639"/>
      <c r="Q12" s="640"/>
      <c r="R12" s="641">
        <v>1344385</v>
      </c>
      <c r="S12" s="644"/>
      <c r="T12" s="644"/>
      <c r="U12" s="644"/>
      <c r="V12" s="644"/>
      <c r="W12" s="644"/>
      <c r="X12" s="644"/>
      <c r="Y12" s="645"/>
      <c r="Z12" s="703">
        <v>5.3</v>
      </c>
      <c r="AA12" s="703"/>
      <c r="AB12" s="703"/>
      <c r="AC12" s="703"/>
      <c r="AD12" s="704">
        <v>1344385</v>
      </c>
      <c r="AE12" s="704"/>
      <c r="AF12" s="704"/>
      <c r="AG12" s="704"/>
      <c r="AH12" s="704"/>
      <c r="AI12" s="704"/>
      <c r="AJ12" s="704"/>
      <c r="AK12" s="704"/>
      <c r="AL12" s="646">
        <v>9.8000000000000007</v>
      </c>
      <c r="AM12" s="647"/>
      <c r="AN12" s="647"/>
      <c r="AO12" s="705"/>
      <c r="AP12" s="638" t="s">
        <v>240</v>
      </c>
      <c r="AQ12" s="639"/>
      <c r="AR12" s="639"/>
      <c r="AS12" s="639"/>
      <c r="AT12" s="639"/>
      <c r="AU12" s="639"/>
      <c r="AV12" s="639"/>
      <c r="AW12" s="639"/>
      <c r="AX12" s="639"/>
      <c r="AY12" s="639"/>
      <c r="AZ12" s="639"/>
      <c r="BA12" s="639"/>
      <c r="BB12" s="639"/>
      <c r="BC12" s="639"/>
      <c r="BD12" s="639"/>
      <c r="BE12" s="639"/>
      <c r="BF12" s="640"/>
      <c r="BG12" s="641">
        <v>5316913</v>
      </c>
      <c r="BH12" s="644"/>
      <c r="BI12" s="644"/>
      <c r="BJ12" s="644"/>
      <c r="BK12" s="644"/>
      <c r="BL12" s="644"/>
      <c r="BM12" s="644"/>
      <c r="BN12" s="645"/>
      <c r="BO12" s="703">
        <v>44.8</v>
      </c>
      <c r="BP12" s="703"/>
      <c r="BQ12" s="703"/>
      <c r="BR12" s="703"/>
      <c r="BS12" s="649" t="s">
        <v>121</v>
      </c>
      <c r="BT12" s="644"/>
      <c r="BU12" s="644"/>
      <c r="BV12" s="644"/>
      <c r="BW12" s="644"/>
      <c r="BX12" s="644"/>
      <c r="BY12" s="644"/>
      <c r="BZ12" s="644"/>
      <c r="CA12" s="644"/>
      <c r="CB12" s="684"/>
      <c r="CD12" s="685" t="s">
        <v>241</v>
      </c>
      <c r="CE12" s="682"/>
      <c r="CF12" s="682"/>
      <c r="CG12" s="682"/>
      <c r="CH12" s="682"/>
      <c r="CI12" s="682"/>
      <c r="CJ12" s="682"/>
      <c r="CK12" s="682"/>
      <c r="CL12" s="682"/>
      <c r="CM12" s="682"/>
      <c r="CN12" s="682"/>
      <c r="CO12" s="682"/>
      <c r="CP12" s="682"/>
      <c r="CQ12" s="683"/>
      <c r="CR12" s="641">
        <v>741744</v>
      </c>
      <c r="CS12" s="644"/>
      <c r="CT12" s="644"/>
      <c r="CU12" s="644"/>
      <c r="CV12" s="644"/>
      <c r="CW12" s="644"/>
      <c r="CX12" s="644"/>
      <c r="CY12" s="645"/>
      <c r="CZ12" s="703">
        <v>3.1</v>
      </c>
      <c r="DA12" s="703"/>
      <c r="DB12" s="703"/>
      <c r="DC12" s="703"/>
      <c r="DD12" s="649">
        <v>42671</v>
      </c>
      <c r="DE12" s="644"/>
      <c r="DF12" s="644"/>
      <c r="DG12" s="644"/>
      <c r="DH12" s="644"/>
      <c r="DI12" s="644"/>
      <c r="DJ12" s="644"/>
      <c r="DK12" s="644"/>
      <c r="DL12" s="644"/>
      <c r="DM12" s="644"/>
      <c r="DN12" s="644"/>
      <c r="DO12" s="644"/>
      <c r="DP12" s="645"/>
      <c r="DQ12" s="649">
        <v>437181</v>
      </c>
      <c r="DR12" s="644"/>
      <c r="DS12" s="644"/>
      <c r="DT12" s="644"/>
      <c r="DU12" s="644"/>
      <c r="DV12" s="644"/>
      <c r="DW12" s="644"/>
      <c r="DX12" s="644"/>
      <c r="DY12" s="644"/>
      <c r="DZ12" s="644"/>
      <c r="EA12" s="644"/>
      <c r="EB12" s="644"/>
      <c r="EC12" s="684"/>
    </row>
    <row r="13" spans="2:143" ht="11.25" customHeight="1">
      <c r="B13" s="638" t="s">
        <v>242</v>
      </c>
      <c r="C13" s="639"/>
      <c r="D13" s="639"/>
      <c r="E13" s="639"/>
      <c r="F13" s="639"/>
      <c r="G13" s="639"/>
      <c r="H13" s="639"/>
      <c r="I13" s="639"/>
      <c r="J13" s="639"/>
      <c r="K13" s="639"/>
      <c r="L13" s="639"/>
      <c r="M13" s="639"/>
      <c r="N13" s="639"/>
      <c r="O13" s="639"/>
      <c r="P13" s="639"/>
      <c r="Q13" s="640"/>
      <c r="R13" s="641">
        <v>20552</v>
      </c>
      <c r="S13" s="644"/>
      <c r="T13" s="644"/>
      <c r="U13" s="644"/>
      <c r="V13" s="644"/>
      <c r="W13" s="644"/>
      <c r="X13" s="644"/>
      <c r="Y13" s="645"/>
      <c r="Z13" s="703">
        <v>0.1</v>
      </c>
      <c r="AA13" s="703"/>
      <c r="AB13" s="703"/>
      <c r="AC13" s="703"/>
      <c r="AD13" s="704">
        <v>20552</v>
      </c>
      <c r="AE13" s="704"/>
      <c r="AF13" s="704"/>
      <c r="AG13" s="704"/>
      <c r="AH13" s="704"/>
      <c r="AI13" s="704"/>
      <c r="AJ13" s="704"/>
      <c r="AK13" s="704"/>
      <c r="AL13" s="646">
        <v>0.1</v>
      </c>
      <c r="AM13" s="647"/>
      <c r="AN13" s="647"/>
      <c r="AO13" s="705"/>
      <c r="AP13" s="638" t="s">
        <v>243</v>
      </c>
      <c r="AQ13" s="639"/>
      <c r="AR13" s="639"/>
      <c r="AS13" s="639"/>
      <c r="AT13" s="639"/>
      <c r="AU13" s="639"/>
      <c r="AV13" s="639"/>
      <c r="AW13" s="639"/>
      <c r="AX13" s="639"/>
      <c r="AY13" s="639"/>
      <c r="AZ13" s="639"/>
      <c r="BA13" s="639"/>
      <c r="BB13" s="639"/>
      <c r="BC13" s="639"/>
      <c r="BD13" s="639"/>
      <c r="BE13" s="639"/>
      <c r="BF13" s="640"/>
      <c r="BG13" s="641">
        <v>5277381</v>
      </c>
      <c r="BH13" s="644"/>
      <c r="BI13" s="644"/>
      <c r="BJ13" s="644"/>
      <c r="BK13" s="644"/>
      <c r="BL13" s="644"/>
      <c r="BM13" s="644"/>
      <c r="BN13" s="645"/>
      <c r="BO13" s="703">
        <v>44.5</v>
      </c>
      <c r="BP13" s="703"/>
      <c r="BQ13" s="703"/>
      <c r="BR13" s="703"/>
      <c r="BS13" s="649" t="s">
        <v>121</v>
      </c>
      <c r="BT13" s="644"/>
      <c r="BU13" s="644"/>
      <c r="BV13" s="644"/>
      <c r="BW13" s="644"/>
      <c r="BX13" s="644"/>
      <c r="BY13" s="644"/>
      <c r="BZ13" s="644"/>
      <c r="CA13" s="644"/>
      <c r="CB13" s="684"/>
      <c r="CD13" s="685" t="s">
        <v>244</v>
      </c>
      <c r="CE13" s="682"/>
      <c r="CF13" s="682"/>
      <c r="CG13" s="682"/>
      <c r="CH13" s="682"/>
      <c r="CI13" s="682"/>
      <c r="CJ13" s="682"/>
      <c r="CK13" s="682"/>
      <c r="CL13" s="682"/>
      <c r="CM13" s="682"/>
      <c r="CN13" s="682"/>
      <c r="CO13" s="682"/>
      <c r="CP13" s="682"/>
      <c r="CQ13" s="683"/>
      <c r="CR13" s="641">
        <v>2648970</v>
      </c>
      <c r="CS13" s="644"/>
      <c r="CT13" s="644"/>
      <c r="CU13" s="644"/>
      <c r="CV13" s="644"/>
      <c r="CW13" s="644"/>
      <c r="CX13" s="644"/>
      <c r="CY13" s="645"/>
      <c r="CZ13" s="703">
        <v>10.9</v>
      </c>
      <c r="DA13" s="703"/>
      <c r="DB13" s="703"/>
      <c r="DC13" s="703"/>
      <c r="DD13" s="649">
        <v>1322388</v>
      </c>
      <c r="DE13" s="644"/>
      <c r="DF13" s="644"/>
      <c r="DG13" s="644"/>
      <c r="DH13" s="644"/>
      <c r="DI13" s="644"/>
      <c r="DJ13" s="644"/>
      <c r="DK13" s="644"/>
      <c r="DL13" s="644"/>
      <c r="DM13" s="644"/>
      <c r="DN13" s="644"/>
      <c r="DO13" s="644"/>
      <c r="DP13" s="645"/>
      <c r="DQ13" s="649">
        <v>1921966</v>
      </c>
      <c r="DR13" s="644"/>
      <c r="DS13" s="644"/>
      <c r="DT13" s="644"/>
      <c r="DU13" s="644"/>
      <c r="DV13" s="644"/>
      <c r="DW13" s="644"/>
      <c r="DX13" s="644"/>
      <c r="DY13" s="644"/>
      <c r="DZ13" s="644"/>
      <c r="EA13" s="644"/>
      <c r="EB13" s="644"/>
      <c r="EC13" s="684"/>
    </row>
    <row r="14" spans="2:143" ht="11.25" customHeight="1">
      <c r="B14" s="638" t="s">
        <v>245</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246</v>
      </c>
      <c r="AQ14" s="639"/>
      <c r="AR14" s="639"/>
      <c r="AS14" s="639"/>
      <c r="AT14" s="639"/>
      <c r="AU14" s="639"/>
      <c r="AV14" s="639"/>
      <c r="AW14" s="639"/>
      <c r="AX14" s="639"/>
      <c r="AY14" s="639"/>
      <c r="AZ14" s="639"/>
      <c r="BA14" s="639"/>
      <c r="BB14" s="639"/>
      <c r="BC14" s="639"/>
      <c r="BD14" s="639"/>
      <c r="BE14" s="639"/>
      <c r="BF14" s="640"/>
      <c r="BG14" s="641">
        <v>150861</v>
      </c>
      <c r="BH14" s="644"/>
      <c r="BI14" s="644"/>
      <c r="BJ14" s="644"/>
      <c r="BK14" s="644"/>
      <c r="BL14" s="644"/>
      <c r="BM14" s="644"/>
      <c r="BN14" s="645"/>
      <c r="BO14" s="703">
        <v>1.3</v>
      </c>
      <c r="BP14" s="703"/>
      <c r="BQ14" s="703"/>
      <c r="BR14" s="703"/>
      <c r="BS14" s="649" t="s">
        <v>121</v>
      </c>
      <c r="BT14" s="644"/>
      <c r="BU14" s="644"/>
      <c r="BV14" s="644"/>
      <c r="BW14" s="644"/>
      <c r="BX14" s="644"/>
      <c r="BY14" s="644"/>
      <c r="BZ14" s="644"/>
      <c r="CA14" s="644"/>
      <c r="CB14" s="684"/>
      <c r="CD14" s="685" t="s">
        <v>247</v>
      </c>
      <c r="CE14" s="682"/>
      <c r="CF14" s="682"/>
      <c r="CG14" s="682"/>
      <c r="CH14" s="682"/>
      <c r="CI14" s="682"/>
      <c r="CJ14" s="682"/>
      <c r="CK14" s="682"/>
      <c r="CL14" s="682"/>
      <c r="CM14" s="682"/>
      <c r="CN14" s="682"/>
      <c r="CO14" s="682"/>
      <c r="CP14" s="682"/>
      <c r="CQ14" s="683"/>
      <c r="CR14" s="641">
        <v>917597</v>
      </c>
      <c r="CS14" s="644"/>
      <c r="CT14" s="644"/>
      <c r="CU14" s="644"/>
      <c r="CV14" s="644"/>
      <c r="CW14" s="644"/>
      <c r="CX14" s="644"/>
      <c r="CY14" s="645"/>
      <c r="CZ14" s="703">
        <v>3.8</v>
      </c>
      <c r="DA14" s="703"/>
      <c r="DB14" s="703"/>
      <c r="DC14" s="703"/>
      <c r="DD14" s="649">
        <v>94766</v>
      </c>
      <c r="DE14" s="644"/>
      <c r="DF14" s="644"/>
      <c r="DG14" s="644"/>
      <c r="DH14" s="644"/>
      <c r="DI14" s="644"/>
      <c r="DJ14" s="644"/>
      <c r="DK14" s="644"/>
      <c r="DL14" s="644"/>
      <c r="DM14" s="644"/>
      <c r="DN14" s="644"/>
      <c r="DO14" s="644"/>
      <c r="DP14" s="645"/>
      <c r="DQ14" s="649">
        <v>864663</v>
      </c>
      <c r="DR14" s="644"/>
      <c r="DS14" s="644"/>
      <c r="DT14" s="644"/>
      <c r="DU14" s="644"/>
      <c r="DV14" s="644"/>
      <c r="DW14" s="644"/>
      <c r="DX14" s="644"/>
      <c r="DY14" s="644"/>
      <c r="DZ14" s="644"/>
      <c r="EA14" s="644"/>
      <c r="EB14" s="644"/>
      <c r="EC14" s="684"/>
    </row>
    <row r="15" spans="2:143" ht="11.25" customHeight="1">
      <c r="B15" s="638" t="s">
        <v>248</v>
      </c>
      <c r="C15" s="639"/>
      <c r="D15" s="639"/>
      <c r="E15" s="639"/>
      <c r="F15" s="639"/>
      <c r="G15" s="639"/>
      <c r="H15" s="639"/>
      <c r="I15" s="639"/>
      <c r="J15" s="639"/>
      <c r="K15" s="639"/>
      <c r="L15" s="639"/>
      <c r="M15" s="639"/>
      <c r="N15" s="639"/>
      <c r="O15" s="639"/>
      <c r="P15" s="639"/>
      <c r="Q15" s="640"/>
      <c r="R15" s="641">
        <v>123085</v>
      </c>
      <c r="S15" s="644"/>
      <c r="T15" s="644"/>
      <c r="U15" s="644"/>
      <c r="V15" s="644"/>
      <c r="W15" s="644"/>
      <c r="X15" s="644"/>
      <c r="Y15" s="645"/>
      <c r="Z15" s="703">
        <v>0.5</v>
      </c>
      <c r="AA15" s="703"/>
      <c r="AB15" s="703"/>
      <c r="AC15" s="703"/>
      <c r="AD15" s="704">
        <v>123085</v>
      </c>
      <c r="AE15" s="704"/>
      <c r="AF15" s="704"/>
      <c r="AG15" s="704"/>
      <c r="AH15" s="704"/>
      <c r="AI15" s="704"/>
      <c r="AJ15" s="704"/>
      <c r="AK15" s="704"/>
      <c r="AL15" s="646">
        <v>0.9</v>
      </c>
      <c r="AM15" s="647"/>
      <c r="AN15" s="647"/>
      <c r="AO15" s="705"/>
      <c r="AP15" s="638" t="s">
        <v>249</v>
      </c>
      <c r="AQ15" s="639"/>
      <c r="AR15" s="639"/>
      <c r="AS15" s="639"/>
      <c r="AT15" s="639"/>
      <c r="AU15" s="639"/>
      <c r="AV15" s="639"/>
      <c r="AW15" s="639"/>
      <c r="AX15" s="639"/>
      <c r="AY15" s="639"/>
      <c r="AZ15" s="639"/>
      <c r="BA15" s="639"/>
      <c r="BB15" s="639"/>
      <c r="BC15" s="639"/>
      <c r="BD15" s="639"/>
      <c r="BE15" s="639"/>
      <c r="BF15" s="640"/>
      <c r="BG15" s="641">
        <v>397771</v>
      </c>
      <c r="BH15" s="644"/>
      <c r="BI15" s="644"/>
      <c r="BJ15" s="644"/>
      <c r="BK15" s="644"/>
      <c r="BL15" s="644"/>
      <c r="BM15" s="644"/>
      <c r="BN15" s="645"/>
      <c r="BO15" s="703">
        <v>3.4</v>
      </c>
      <c r="BP15" s="703"/>
      <c r="BQ15" s="703"/>
      <c r="BR15" s="703"/>
      <c r="BS15" s="649" t="s">
        <v>121</v>
      </c>
      <c r="BT15" s="644"/>
      <c r="BU15" s="644"/>
      <c r="BV15" s="644"/>
      <c r="BW15" s="644"/>
      <c r="BX15" s="644"/>
      <c r="BY15" s="644"/>
      <c r="BZ15" s="644"/>
      <c r="CA15" s="644"/>
      <c r="CB15" s="684"/>
      <c r="CD15" s="685" t="s">
        <v>250</v>
      </c>
      <c r="CE15" s="682"/>
      <c r="CF15" s="682"/>
      <c r="CG15" s="682"/>
      <c r="CH15" s="682"/>
      <c r="CI15" s="682"/>
      <c r="CJ15" s="682"/>
      <c r="CK15" s="682"/>
      <c r="CL15" s="682"/>
      <c r="CM15" s="682"/>
      <c r="CN15" s="682"/>
      <c r="CO15" s="682"/>
      <c r="CP15" s="682"/>
      <c r="CQ15" s="683"/>
      <c r="CR15" s="641">
        <v>2428427</v>
      </c>
      <c r="CS15" s="644"/>
      <c r="CT15" s="644"/>
      <c r="CU15" s="644"/>
      <c r="CV15" s="644"/>
      <c r="CW15" s="644"/>
      <c r="CX15" s="644"/>
      <c r="CY15" s="645"/>
      <c r="CZ15" s="703">
        <v>10</v>
      </c>
      <c r="DA15" s="703"/>
      <c r="DB15" s="703"/>
      <c r="DC15" s="703"/>
      <c r="DD15" s="649">
        <v>218923</v>
      </c>
      <c r="DE15" s="644"/>
      <c r="DF15" s="644"/>
      <c r="DG15" s="644"/>
      <c r="DH15" s="644"/>
      <c r="DI15" s="644"/>
      <c r="DJ15" s="644"/>
      <c r="DK15" s="644"/>
      <c r="DL15" s="644"/>
      <c r="DM15" s="644"/>
      <c r="DN15" s="644"/>
      <c r="DO15" s="644"/>
      <c r="DP15" s="645"/>
      <c r="DQ15" s="649">
        <v>1885446</v>
      </c>
      <c r="DR15" s="644"/>
      <c r="DS15" s="644"/>
      <c r="DT15" s="644"/>
      <c r="DU15" s="644"/>
      <c r="DV15" s="644"/>
      <c r="DW15" s="644"/>
      <c r="DX15" s="644"/>
      <c r="DY15" s="644"/>
      <c r="DZ15" s="644"/>
      <c r="EA15" s="644"/>
      <c r="EB15" s="644"/>
      <c r="EC15" s="684"/>
    </row>
    <row r="16" spans="2:143" ht="11.25" customHeight="1">
      <c r="B16" s="638" t="s">
        <v>251</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121</v>
      </c>
      <c r="AM16" s="647"/>
      <c r="AN16" s="647"/>
      <c r="AO16" s="705"/>
      <c r="AP16" s="638" t="s">
        <v>252</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253</v>
      </c>
      <c r="CE16" s="682"/>
      <c r="CF16" s="682"/>
      <c r="CG16" s="682"/>
      <c r="CH16" s="682"/>
      <c r="CI16" s="682"/>
      <c r="CJ16" s="682"/>
      <c r="CK16" s="682"/>
      <c r="CL16" s="682"/>
      <c r="CM16" s="682"/>
      <c r="CN16" s="682"/>
      <c r="CO16" s="682"/>
      <c r="CP16" s="682"/>
      <c r="CQ16" s="683"/>
      <c r="CR16" s="641">
        <v>138136</v>
      </c>
      <c r="CS16" s="644"/>
      <c r="CT16" s="644"/>
      <c r="CU16" s="644"/>
      <c r="CV16" s="644"/>
      <c r="CW16" s="644"/>
      <c r="CX16" s="644"/>
      <c r="CY16" s="645"/>
      <c r="CZ16" s="703">
        <v>0.6</v>
      </c>
      <c r="DA16" s="703"/>
      <c r="DB16" s="703"/>
      <c r="DC16" s="703"/>
      <c r="DD16" s="649" t="s">
        <v>121</v>
      </c>
      <c r="DE16" s="644"/>
      <c r="DF16" s="644"/>
      <c r="DG16" s="644"/>
      <c r="DH16" s="644"/>
      <c r="DI16" s="644"/>
      <c r="DJ16" s="644"/>
      <c r="DK16" s="644"/>
      <c r="DL16" s="644"/>
      <c r="DM16" s="644"/>
      <c r="DN16" s="644"/>
      <c r="DO16" s="644"/>
      <c r="DP16" s="645"/>
      <c r="DQ16" s="649">
        <v>102981</v>
      </c>
      <c r="DR16" s="644"/>
      <c r="DS16" s="644"/>
      <c r="DT16" s="644"/>
      <c r="DU16" s="644"/>
      <c r="DV16" s="644"/>
      <c r="DW16" s="644"/>
      <c r="DX16" s="644"/>
      <c r="DY16" s="644"/>
      <c r="DZ16" s="644"/>
      <c r="EA16" s="644"/>
      <c r="EB16" s="644"/>
      <c r="EC16" s="684"/>
    </row>
    <row r="17" spans="2:133" ht="11.25" customHeight="1">
      <c r="B17" s="638" t="s">
        <v>254</v>
      </c>
      <c r="C17" s="639"/>
      <c r="D17" s="639"/>
      <c r="E17" s="639"/>
      <c r="F17" s="639"/>
      <c r="G17" s="639"/>
      <c r="H17" s="639"/>
      <c r="I17" s="639"/>
      <c r="J17" s="639"/>
      <c r="K17" s="639"/>
      <c r="L17" s="639"/>
      <c r="M17" s="639"/>
      <c r="N17" s="639"/>
      <c r="O17" s="639"/>
      <c r="P17" s="639"/>
      <c r="Q17" s="640"/>
      <c r="R17" s="641">
        <v>53543</v>
      </c>
      <c r="S17" s="644"/>
      <c r="T17" s="644"/>
      <c r="U17" s="644"/>
      <c r="V17" s="644"/>
      <c r="W17" s="644"/>
      <c r="X17" s="644"/>
      <c r="Y17" s="645"/>
      <c r="Z17" s="703">
        <v>0.2</v>
      </c>
      <c r="AA17" s="703"/>
      <c r="AB17" s="703"/>
      <c r="AC17" s="703"/>
      <c r="AD17" s="704">
        <v>53543</v>
      </c>
      <c r="AE17" s="704"/>
      <c r="AF17" s="704"/>
      <c r="AG17" s="704"/>
      <c r="AH17" s="704"/>
      <c r="AI17" s="704"/>
      <c r="AJ17" s="704"/>
      <c r="AK17" s="704"/>
      <c r="AL17" s="646">
        <v>0.4</v>
      </c>
      <c r="AM17" s="647"/>
      <c r="AN17" s="647"/>
      <c r="AO17" s="705"/>
      <c r="AP17" s="638" t="s">
        <v>255</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121</v>
      </c>
      <c r="BP17" s="703"/>
      <c r="BQ17" s="703"/>
      <c r="BR17" s="703"/>
      <c r="BS17" s="649" t="s">
        <v>121</v>
      </c>
      <c r="BT17" s="644"/>
      <c r="BU17" s="644"/>
      <c r="BV17" s="644"/>
      <c r="BW17" s="644"/>
      <c r="BX17" s="644"/>
      <c r="BY17" s="644"/>
      <c r="BZ17" s="644"/>
      <c r="CA17" s="644"/>
      <c r="CB17" s="684"/>
      <c r="CD17" s="685" t="s">
        <v>256</v>
      </c>
      <c r="CE17" s="682"/>
      <c r="CF17" s="682"/>
      <c r="CG17" s="682"/>
      <c r="CH17" s="682"/>
      <c r="CI17" s="682"/>
      <c r="CJ17" s="682"/>
      <c r="CK17" s="682"/>
      <c r="CL17" s="682"/>
      <c r="CM17" s="682"/>
      <c r="CN17" s="682"/>
      <c r="CO17" s="682"/>
      <c r="CP17" s="682"/>
      <c r="CQ17" s="683"/>
      <c r="CR17" s="641">
        <v>2095166</v>
      </c>
      <c r="CS17" s="644"/>
      <c r="CT17" s="644"/>
      <c r="CU17" s="644"/>
      <c r="CV17" s="644"/>
      <c r="CW17" s="644"/>
      <c r="CX17" s="644"/>
      <c r="CY17" s="645"/>
      <c r="CZ17" s="703">
        <v>8.6999999999999993</v>
      </c>
      <c r="DA17" s="703"/>
      <c r="DB17" s="703"/>
      <c r="DC17" s="703"/>
      <c r="DD17" s="649" t="s">
        <v>121</v>
      </c>
      <c r="DE17" s="644"/>
      <c r="DF17" s="644"/>
      <c r="DG17" s="644"/>
      <c r="DH17" s="644"/>
      <c r="DI17" s="644"/>
      <c r="DJ17" s="644"/>
      <c r="DK17" s="644"/>
      <c r="DL17" s="644"/>
      <c r="DM17" s="644"/>
      <c r="DN17" s="644"/>
      <c r="DO17" s="644"/>
      <c r="DP17" s="645"/>
      <c r="DQ17" s="649">
        <v>2095166</v>
      </c>
      <c r="DR17" s="644"/>
      <c r="DS17" s="644"/>
      <c r="DT17" s="644"/>
      <c r="DU17" s="644"/>
      <c r="DV17" s="644"/>
      <c r="DW17" s="644"/>
      <c r="DX17" s="644"/>
      <c r="DY17" s="644"/>
      <c r="DZ17" s="644"/>
      <c r="EA17" s="644"/>
      <c r="EB17" s="644"/>
      <c r="EC17" s="684"/>
    </row>
    <row r="18" spans="2:133" ht="11.25" customHeight="1">
      <c r="B18" s="638" t="s">
        <v>257</v>
      </c>
      <c r="C18" s="639"/>
      <c r="D18" s="639"/>
      <c r="E18" s="639"/>
      <c r="F18" s="639"/>
      <c r="G18" s="639"/>
      <c r="H18" s="639"/>
      <c r="I18" s="639"/>
      <c r="J18" s="639"/>
      <c r="K18" s="639"/>
      <c r="L18" s="639"/>
      <c r="M18" s="639"/>
      <c r="N18" s="639"/>
      <c r="O18" s="639"/>
      <c r="P18" s="639"/>
      <c r="Q18" s="640"/>
      <c r="R18" s="641">
        <v>1110494</v>
      </c>
      <c r="S18" s="644"/>
      <c r="T18" s="644"/>
      <c r="U18" s="644"/>
      <c r="V18" s="644"/>
      <c r="W18" s="644"/>
      <c r="X18" s="644"/>
      <c r="Y18" s="645"/>
      <c r="Z18" s="703">
        <v>4.4000000000000004</v>
      </c>
      <c r="AA18" s="703"/>
      <c r="AB18" s="703"/>
      <c r="AC18" s="703"/>
      <c r="AD18" s="704">
        <v>823251</v>
      </c>
      <c r="AE18" s="704"/>
      <c r="AF18" s="704"/>
      <c r="AG18" s="704"/>
      <c r="AH18" s="704"/>
      <c r="AI18" s="704"/>
      <c r="AJ18" s="704"/>
      <c r="AK18" s="704"/>
      <c r="AL18" s="646">
        <v>6</v>
      </c>
      <c r="AM18" s="647"/>
      <c r="AN18" s="647"/>
      <c r="AO18" s="705"/>
      <c r="AP18" s="638" t="s">
        <v>258</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259</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260</v>
      </c>
      <c r="C19" s="639"/>
      <c r="D19" s="639"/>
      <c r="E19" s="639"/>
      <c r="F19" s="639"/>
      <c r="G19" s="639"/>
      <c r="H19" s="639"/>
      <c r="I19" s="639"/>
      <c r="J19" s="639"/>
      <c r="K19" s="639"/>
      <c r="L19" s="639"/>
      <c r="M19" s="639"/>
      <c r="N19" s="639"/>
      <c r="O19" s="639"/>
      <c r="P19" s="639"/>
      <c r="Q19" s="640"/>
      <c r="R19" s="641">
        <v>823251</v>
      </c>
      <c r="S19" s="644"/>
      <c r="T19" s="644"/>
      <c r="U19" s="644"/>
      <c r="V19" s="644"/>
      <c r="W19" s="644"/>
      <c r="X19" s="644"/>
      <c r="Y19" s="645"/>
      <c r="Z19" s="703">
        <v>3.3</v>
      </c>
      <c r="AA19" s="703"/>
      <c r="AB19" s="703"/>
      <c r="AC19" s="703"/>
      <c r="AD19" s="704">
        <v>823251</v>
      </c>
      <c r="AE19" s="704"/>
      <c r="AF19" s="704"/>
      <c r="AG19" s="704"/>
      <c r="AH19" s="704"/>
      <c r="AI19" s="704"/>
      <c r="AJ19" s="704"/>
      <c r="AK19" s="704"/>
      <c r="AL19" s="646">
        <v>6</v>
      </c>
      <c r="AM19" s="647"/>
      <c r="AN19" s="647"/>
      <c r="AO19" s="705"/>
      <c r="AP19" s="638" t="s">
        <v>261</v>
      </c>
      <c r="AQ19" s="639"/>
      <c r="AR19" s="639"/>
      <c r="AS19" s="639"/>
      <c r="AT19" s="639"/>
      <c r="AU19" s="639"/>
      <c r="AV19" s="639"/>
      <c r="AW19" s="639"/>
      <c r="AX19" s="639"/>
      <c r="AY19" s="639"/>
      <c r="AZ19" s="639"/>
      <c r="BA19" s="639"/>
      <c r="BB19" s="639"/>
      <c r="BC19" s="639"/>
      <c r="BD19" s="639"/>
      <c r="BE19" s="639"/>
      <c r="BF19" s="640"/>
      <c r="BG19" s="641">
        <v>761462</v>
      </c>
      <c r="BH19" s="644"/>
      <c r="BI19" s="644"/>
      <c r="BJ19" s="644"/>
      <c r="BK19" s="644"/>
      <c r="BL19" s="644"/>
      <c r="BM19" s="644"/>
      <c r="BN19" s="645"/>
      <c r="BO19" s="703">
        <v>6.4</v>
      </c>
      <c r="BP19" s="703"/>
      <c r="BQ19" s="703"/>
      <c r="BR19" s="703"/>
      <c r="BS19" s="649" t="s">
        <v>121</v>
      </c>
      <c r="BT19" s="644"/>
      <c r="BU19" s="644"/>
      <c r="BV19" s="644"/>
      <c r="BW19" s="644"/>
      <c r="BX19" s="644"/>
      <c r="BY19" s="644"/>
      <c r="BZ19" s="644"/>
      <c r="CA19" s="644"/>
      <c r="CB19" s="684"/>
      <c r="CD19" s="685" t="s">
        <v>262</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263</v>
      </c>
      <c r="C20" s="639"/>
      <c r="D20" s="639"/>
      <c r="E20" s="639"/>
      <c r="F20" s="639"/>
      <c r="G20" s="639"/>
      <c r="H20" s="639"/>
      <c r="I20" s="639"/>
      <c r="J20" s="639"/>
      <c r="K20" s="639"/>
      <c r="L20" s="639"/>
      <c r="M20" s="639"/>
      <c r="N20" s="639"/>
      <c r="O20" s="639"/>
      <c r="P20" s="639"/>
      <c r="Q20" s="640"/>
      <c r="R20" s="641">
        <v>287243</v>
      </c>
      <c r="S20" s="644"/>
      <c r="T20" s="644"/>
      <c r="U20" s="644"/>
      <c r="V20" s="644"/>
      <c r="W20" s="644"/>
      <c r="X20" s="644"/>
      <c r="Y20" s="645"/>
      <c r="Z20" s="703">
        <v>1.1000000000000001</v>
      </c>
      <c r="AA20" s="703"/>
      <c r="AB20" s="703"/>
      <c r="AC20" s="703"/>
      <c r="AD20" s="704" t="s">
        <v>121</v>
      </c>
      <c r="AE20" s="704"/>
      <c r="AF20" s="704"/>
      <c r="AG20" s="704"/>
      <c r="AH20" s="704"/>
      <c r="AI20" s="704"/>
      <c r="AJ20" s="704"/>
      <c r="AK20" s="704"/>
      <c r="AL20" s="646" t="s">
        <v>121</v>
      </c>
      <c r="AM20" s="647"/>
      <c r="AN20" s="647"/>
      <c r="AO20" s="705"/>
      <c r="AP20" s="638" t="s">
        <v>264</v>
      </c>
      <c r="AQ20" s="639"/>
      <c r="AR20" s="639"/>
      <c r="AS20" s="639"/>
      <c r="AT20" s="639"/>
      <c r="AU20" s="639"/>
      <c r="AV20" s="639"/>
      <c r="AW20" s="639"/>
      <c r="AX20" s="639"/>
      <c r="AY20" s="639"/>
      <c r="AZ20" s="639"/>
      <c r="BA20" s="639"/>
      <c r="BB20" s="639"/>
      <c r="BC20" s="639"/>
      <c r="BD20" s="639"/>
      <c r="BE20" s="639"/>
      <c r="BF20" s="640"/>
      <c r="BG20" s="641">
        <v>761462</v>
      </c>
      <c r="BH20" s="644"/>
      <c r="BI20" s="644"/>
      <c r="BJ20" s="644"/>
      <c r="BK20" s="644"/>
      <c r="BL20" s="644"/>
      <c r="BM20" s="644"/>
      <c r="BN20" s="645"/>
      <c r="BO20" s="703">
        <v>6.4</v>
      </c>
      <c r="BP20" s="703"/>
      <c r="BQ20" s="703"/>
      <c r="BR20" s="703"/>
      <c r="BS20" s="649" t="s">
        <v>121</v>
      </c>
      <c r="BT20" s="644"/>
      <c r="BU20" s="644"/>
      <c r="BV20" s="644"/>
      <c r="BW20" s="644"/>
      <c r="BX20" s="644"/>
      <c r="BY20" s="644"/>
      <c r="BZ20" s="644"/>
      <c r="CA20" s="644"/>
      <c r="CB20" s="684"/>
      <c r="CD20" s="685" t="s">
        <v>265</v>
      </c>
      <c r="CE20" s="682"/>
      <c r="CF20" s="682"/>
      <c r="CG20" s="682"/>
      <c r="CH20" s="682"/>
      <c r="CI20" s="682"/>
      <c r="CJ20" s="682"/>
      <c r="CK20" s="682"/>
      <c r="CL20" s="682"/>
      <c r="CM20" s="682"/>
      <c r="CN20" s="682"/>
      <c r="CO20" s="682"/>
      <c r="CP20" s="682"/>
      <c r="CQ20" s="683"/>
      <c r="CR20" s="641">
        <v>24193818</v>
      </c>
      <c r="CS20" s="644"/>
      <c r="CT20" s="644"/>
      <c r="CU20" s="644"/>
      <c r="CV20" s="644"/>
      <c r="CW20" s="644"/>
      <c r="CX20" s="644"/>
      <c r="CY20" s="645"/>
      <c r="CZ20" s="703">
        <v>100</v>
      </c>
      <c r="DA20" s="703"/>
      <c r="DB20" s="703"/>
      <c r="DC20" s="703"/>
      <c r="DD20" s="649">
        <v>2039218</v>
      </c>
      <c r="DE20" s="644"/>
      <c r="DF20" s="644"/>
      <c r="DG20" s="644"/>
      <c r="DH20" s="644"/>
      <c r="DI20" s="644"/>
      <c r="DJ20" s="644"/>
      <c r="DK20" s="644"/>
      <c r="DL20" s="644"/>
      <c r="DM20" s="644"/>
      <c r="DN20" s="644"/>
      <c r="DO20" s="644"/>
      <c r="DP20" s="645"/>
      <c r="DQ20" s="649">
        <v>17476074</v>
      </c>
      <c r="DR20" s="644"/>
      <c r="DS20" s="644"/>
      <c r="DT20" s="644"/>
      <c r="DU20" s="644"/>
      <c r="DV20" s="644"/>
      <c r="DW20" s="644"/>
      <c r="DX20" s="644"/>
      <c r="DY20" s="644"/>
      <c r="DZ20" s="644"/>
      <c r="EA20" s="644"/>
      <c r="EB20" s="644"/>
      <c r="EC20" s="684"/>
    </row>
    <row r="21" spans="2:133" ht="11.25" customHeight="1">
      <c r="B21" s="638" t="s">
        <v>266</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267</v>
      </c>
      <c r="AQ21" s="756"/>
      <c r="AR21" s="756"/>
      <c r="AS21" s="756"/>
      <c r="AT21" s="756"/>
      <c r="AU21" s="756"/>
      <c r="AV21" s="756"/>
      <c r="AW21" s="756"/>
      <c r="AX21" s="756"/>
      <c r="AY21" s="756"/>
      <c r="AZ21" s="756"/>
      <c r="BA21" s="756"/>
      <c r="BB21" s="756"/>
      <c r="BC21" s="756"/>
      <c r="BD21" s="756"/>
      <c r="BE21" s="756"/>
      <c r="BF21" s="751"/>
      <c r="BG21" s="641">
        <v>16435</v>
      </c>
      <c r="BH21" s="644"/>
      <c r="BI21" s="644"/>
      <c r="BJ21" s="644"/>
      <c r="BK21" s="644"/>
      <c r="BL21" s="644"/>
      <c r="BM21" s="644"/>
      <c r="BN21" s="645"/>
      <c r="BO21" s="703">
        <v>0.1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268</v>
      </c>
      <c r="C22" s="639"/>
      <c r="D22" s="639"/>
      <c r="E22" s="639"/>
      <c r="F22" s="639"/>
      <c r="G22" s="639"/>
      <c r="H22" s="639"/>
      <c r="I22" s="639"/>
      <c r="J22" s="639"/>
      <c r="K22" s="639"/>
      <c r="L22" s="639"/>
      <c r="M22" s="639"/>
      <c r="N22" s="639"/>
      <c r="O22" s="639"/>
      <c r="P22" s="639"/>
      <c r="Q22" s="640"/>
      <c r="R22" s="641">
        <v>14909887</v>
      </c>
      <c r="S22" s="644"/>
      <c r="T22" s="644"/>
      <c r="U22" s="644"/>
      <c r="V22" s="644"/>
      <c r="W22" s="644"/>
      <c r="X22" s="644"/>
      <c r="Y22" s="645"/>
      <c r="Z22" s="703">
        <v>59.3</v>
      </c>
      <c r="AA22" s="703"/>
      <c r="AB22" s="703"/>
      <c r="AC22" s="703"/>
      <c r="AD22" s="704">
        <v>13704196</v>
      </c>
      <c r="AE22" s="704"/>
      <c r="AF22" s="704"/>
      <c r="AG22" s="704"/>
      <c r="AH22" s="704"/>
      <c r="AI22" s="704"/>
      <c r="AJ22" s="704"/>
      <c r="AK22" s="704"/>
      <c r="AL22" s="646">
        <v>99.4</v>
      </c>
      <c r="AM22" s="647"/>
      <c r="AN22" s="647"/>
      <c r="AO22" s="705"/>
      <c r="AP22" s="749" t="s">
        <v>269</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271</v>
      </c>
      <c r="C23" s="639"/>
      <c r="D23" s="639"/>
      <c r="E23" s="639"/>
      <c r="F23" s="639"/>
      <c r="G23" s="639"/>
      <c r="H23" s="639"/>
      <c r="I23" s="639"/>
      <c r="J23" s="639"/>
      <c r="K23" s="639"/>
      <c r="L23" s="639"/>
      <c r="M23" s="639"/>
      <c r="N23" s="639"/>
      <c r="O23" s="639"/>
      <c r="P23" s="639"/>
      <c r="Q23" s="640"/>
      <c r="R23" s="641">
        <v>10314</v>
      </c>
      <c r="S23" s="644"/>
      <c r="T23" s="644"/>
      <c r="U23" s="644"/>
      <c r="V23" s="644"/>
      <c r="W23" s="644"/>
      <c r="X23" s="644"/>
      <c r="Y23" s="645"/>
      <c r="Z23" s="703">
        <v>0</v>
      </c>
      <c r="AA23" s="703"/>
      <c r="AB23" s="703"/>
      <c r="AC23" s="703"/>
      <c r="AD23" s="704">
        <v>10314</v>
      </c>
      <c r="AE23" s="704"/>
      <c r="AF23" s="704"/>
      <c r="AG23" s="704"/>
      <c r="AH23" s="704"/>
      <c r="AI23" s="704"/>
      <c r="AJ23" s="704"/>
      <c r="AK23" s="704"/>
      <c r="AL23" s="646">
        <v>0.1</v>
      </c>
      <c r="AM23" s="647"/>
      <c r="AN23" s="647"/>
      <c r="AO23" s="705"/>
      <c r="AP23" s="749" t="s">
        <v>272</v>
      </c>
      <c r="AQ23" s="756"/>
      <c r="AR23" s="756"/>
      <c r="AS23" s="756"/>
      <c r="AT23" s="756"/>
      <c r="AU23" s="756"/>
      <c r="AV23" s="756"/>
      <c r="AW23" s="756"/>
      <c r="AX23" s="756"/>
      <c r="AY23" s="756"/>
      <c r="AZ23" s="756"/>
      <c r="BA23" s="756"/>
      <c r="BB23" s="756"/>
      <c r="BC23" s="756"/>
      <c r="BD23" s="756"/>
      <c r="BE23" s="756"/>
      <c r="BF23" s="751"/>
      <c r="BG23" s="641">
        <v>745027</v>
      </c>
      <c r="BH23" s="644"/>
      <c r="BI23" s="644"/>
      <c r="BJ23" s="644"/>
      <c r="BK23" s="644"/>
      <c r="BL23" s="644"/>
      <c r="BM23" s="644"/>
      <c r="BN23" s="645"/>
      <c r="BO23" s="703">
        <v>6.3</v>
      </c>
      <c r="BP23" s="703"/>
      <c r="BQ23" s="703"/>
      <c r="BR23" s="703"/>
      <c r="BS23" s="649" t="s">
        <v>121</v>
      </c>
      <c r="BT23" s="644"/>
      <c r="BU23" s="644"/>
      <c r="BV23" s="644"/>
      <c r="BW23" s="644"/>
      <c r="BX23" s="644"/>
      <c r="BY23" s="644"/>
      <c r="BZ23" s="644"/>
      <c r="CA23" s="644"/>
      <c r="CB23" s="684"/>
      <c r="CD23" s="758" t="s">
        <v>212</v>
      </c>
      <c r="CE23" s="759"/>
      <c r="CF23" s="759"/>
      <c r="CG23" s="759"/>
      <c r="CH23" s="759"/>
      <c r="CI23" s="759"/>
      <c r="CJ23" s="759"/>
      <c r="CK23" s="759"/>
      <c r="CL23" s="759"/>
      <c r="CM23" s="759"/>
      <c r="CN23" s="759"/>
      <c r="CO23" s="759"/>
      <c r="CP23" s="759"/>
      <c r="CQ23" s="760"/>
      <c r="CR23" s="758" t="s">
        <v>273</v>
      </c>
      <c r="CS23" s="759"/>
      <c r="CT23" s="759"/>
      <c r="CU23" s="759"/>
      <c r="CV23" s="759"/>
      <c r="CW23" s="759"/>
      <c r="CX23" s="759"/>
      <c r="CY23" s="760"/>
      <c r="CZ23" s="758" t="s">
        <v>274</v>
      </c>
      <c r="DA23" s="759"/>
      <c r="DB23" s="759"/>
      <c r="DC23" s="760"/>
      <c r="DD23" s="758" t="s">
        <v>275</v>
      </c>
      <c r="DE23" s="759"/>
      <c r="DF23" s="759"/>
      <c r="DG23" s="759"/>
      <c r="DH23" s="759"/>
      <c r="DI23" s="759"/>
      <c r="DJ23" s="759"/>
      <c r="DK23" s="760"/>
      <c r="DL23" s="767" t="s">
        <v>276</v>
      </c>
      <c r="DM23" s="768"/>
      <c r="DN23" s="768"/>
      <c r="DO23" s="768"/>
      <c r="DP23" s="768"/>
      <c r="DQ23" s="768"/>
      <c r="DR23" s="768"/>
      <c r="DS23" s="768"/>
      <c r="DT23" s="768"/>
      <c r="DU23" s="768"/>
      <c r="DV23" s="769"/>
      <c r="DW23" s="758" t="s">
        <v>277</v>
      </c>
      <c r="DX23" s="759"/>
      <c r="DY23" s="759"/>
      <c r="DZ23" s="759"/>
      <c r="EA23" s="759"/>
      <c r="EB23" s="759"/>
      <c r="EC23" s="760"/>
    </row>
    <row r="24" spans="2:133" ht="11.25" customHeight="1">
      <c r="B24" s="638" t="s">
        <v>278</v>
      </c>
      <c r="C24" s="639"/>
      <c r="D24" s="639"/>
      <c r="E24" s="639"/>
      <c r="F24" s="639"/>
      <c r="G24" s="639"/>
      <c r="H24" s="639"/>
      <c r="I24" s="639"/>
      <c r="J24" s="639"/>
      <c r="K24" s="639"/>
      <c r="L24" s="639"/>
      <c r="M24" s="639"/>
      <c r="N24" s="639"/>
      <c r="O24" s="639"/>
      <c r="P24" s="639"/>
      <c r="Q24" s="640"/>
      <c r="R24" s="641">
        <v>82643</v>
      </c>
      <c r="S24" s="644"/>
      <c r="T24" s="644"/>
      <c r="U24" s="644"/>
      <c r="V24" s="644"/>
      <c r="W24" s="644"/>
      <c r="X24" s="644"/>
      <c r="Y24" s="645"/>
      <c r="Z24" s="703">
        <v>0.3</v>
      </c>
      <c r="AA24" s="703"/>
      <c r="AB24" s="703"/>
      <c r="AC24" s="703"/>
      <c r="AD24" s="704" t="s">
        <v>121</v>
      </c>
      <c r="AE24" s="704"/>
      <c r="AF24" s="704"/>
      <c r="AG24" s="704"/>
      <c r="AH24" s="704"/>
      <c r="AI24" s="704"/>
      <c r="AJ24" s="704"/>
      <c r="AK24" s="704"/>
      <c r="AL24" s="646" t="s">
        <v>121</v>
      </c>
      <c r="AM24" s="647"/>
      <c r="AN24" s="647"/>
      <c r="AO24" s="705"/>
      <c r="AP24" s="749" t="s">
        <v>279</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280</v>
      </c>
      <c r="CE24" s="713"/>
      <c r="CF24" s="713"/>
      <c r="CG24" s="713"/>
      <c r="CH24" s="713"/>
      <c r="CI24" s="713"/>
      <c r="CJ24" s="713"/>
      <c r="CK24" s="713"/>
      <c r="CL24" s="713"/>
      <c r="CM24" s="713"/>
      <c r="CN24" s="713"/>
      <c r="CO24" s="713"/>
      <c r="CP24" s="713"/>
      <c r="CQ24" s="714"/>
      <c r="CR24" s="706">
        <v>10948311</v>
      </c>
      <c r="CS24" s="707"/>
      <c r="CT24" s="707"/>
      <c r="CU24" s="707"/>
      <c r="CV24" s="707"/>
      <c r="CW24" s="707"/>
      <c r="CX24" s="707"/>
      <c r="CY24" s="753"/>
      <c r="CZ24" s="754">
        <v>45.3</v>
      </c>
      <c r="DA24" s="723"/>
      <c r="DB24" s="723"/>
      <c r="DC24" s="757"/>
      <c r="DD24" s="752">
        <v>7487390</v>
      </c>
      <c r="DE24" s="707"/>
      <c r="DF24" s="707"/>
      <c r="DG24" s="707"/>
      <c r="DH24" s="707"/>
      <c r="DI24" s="707"/>
      <c r="DJ24" s="707"/>
      <c r="DK24" s="753"/>
      <c r="DL24" s="752">
        <v>7361998</v>
      </c>
      <c r="DM24" s="707"/>
      <c r="DN24" s="707"/>
      <c r="DO24" s="707"/>
      <c r="DP24" s="707"/>
      <c r="DQ24" s="707"/>
      <c r="DR24" s="707"/>
      <c r="DS24" s="707"/>
      <c r="DT24" s="707"/>
      <c r="DU24" s="707"/>
      <c r="DV24" s="753"/>
      <c r="DW24" s="754">
        <v>50.3</v>
      </c>
      <c r="DX24" s="723"/>
      <c r="DY24" s="723"/>
      <c r="DZ24" s="723"/>
      <c r="EA24" s="723"/>
      <c r="EB24" s="723"/>
      <c r="EC24" s="755"/>
    </row>
    <row r="25" spans="2:133" ht="11.25" customHeight="1">
      <c r="B25" s="638" t="s">
        <v>281</v>
      </c>
      <c r="C25" s="639"/>
      <c r="D25" s="639"/>
      <c r="E25" s="639"/>
      <c r="F25" s="639"/>
      <c r="G25" s="639"/>
      <c r="H25" s="639"/>
      <c r="I25" s="639"/>
      <c r="J25" s="639"/>
      <c r="K25" s="639"/>
      <c r="L25" s="639"/>
      <c r="M25" s="639"/>
      <c r="N25" s="639"/>
      <c r="O25" s="639"/>
      <c r="P25" s="639"/>
      <c r="Q25" s="640"/>
      <c r="R25" s="641">
        <v>510923</v>
      </c>
      <c r="S25" s="644"/>
      <c r="T25" s="644"/>
      <c r="U25" s="644"/>
      <c r="V25" s="644"/>
      <c r="W25" s="644"/>
      <c r="X25" s="644"/>
      <c r="Y25" s="645"/>
      <c r="Z25" s="703">
        <v>2</v>
      </c>
      <c r="AA25" s="703"/>
      <c r="AB25" s="703"/>
      <c r="AC25" s="703"/>
      <c r="AD25" s="704">
        <v>42633</v>
      </c>
      <c r="AE25" s="704"/>
      <c r="AF25" s="704"/>
      <c r="AG25" s="704"/>
      <c r="AH25" s="704"/>
      <c r="AI25" s="704"/>
      <c r="AJ25" s="704"/>
      <c r="AK25" s="704"/>
      <c r="AL25" s="646">
        <v>0.3</v>
      </c>
      <c r="AM25" s="647"/>
      <c r="AN25" s="647"/>
      <c r="AO25" s="705"/>
      <c r="AP25" s="749" t="s">
        <v>282</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283</v>
      </c>
      <c r="CE25" s="682"/>
      <c r="CF25" s="682"/>
      <c r="CG25" s="682"/>
      <c r="CH25" s="682"/>
      <c r="CI25" s="682"/>
      <c r="CJ25" s="682"/>
      <c r="CK25" s="682"/>
      <c r="CL25" s="682"/>
      <c r="CM25" s="682"/>
      <c r="CN25" s="682"/>
      <c r="CO25" s="682"/>
      <c r="CP25" s="682"/>
      <c r="CQ25" s="683"/>
      <c r="CR25" s="641">
        <v>3991858</v>
      </c>
      <c r="CS25" s="642"/>
      <c r="CT25" s="642"/>
      <c r="CU25" s="642"/>
      <c r="CV25" s="642"/>
      <c r="CW25" s="642"/>
      <c r="CX25" s="642"/>
      <c r="CY25" s="643"/>
      <c r="CZ25" s="646">
        <v>16.5</v>
      </c>
      <c r="DA25" s="675"/>
      <c r="DB25" s="675"/>
      <c r="DC25" s="676"/>
      <c r="DD25" s="649">
        <v>3582851</v>
      </c>
      <c r="DE25" s="642"/>
      <c r="DF25" s="642"/>
      <c r="DG25" s="642"/>
      <c r="DH25" s="642"/>
      <c r="DI25" s="642"/>
      <c r="DJ25" s="642"/>
      <c r="DK25" s="643"/>
      <c r="DL25" s="649">
        <v>3582317</v>
      </c>
      <c r="DM25" s="642"/>
      <c r="DN25" s="642"/>
      <c r="DO25" s="642"/>
      <c r="DP25" s="642"/>
      <c r="DQ25" s="642"/>
      <c r="DR25" s="642"/>
      <c r="DS25" s="642"/>
      <c r="DT25" s="642"/>
      <c r="DU25" s="642"/>
      <c r="DV25" s="643"/>
      <c r="DW25" s="646">
        <v>24.5</v>
      </c>
      <c r="DX25" s="675"/>
      <c r="DY25" s="675"/>
      <c r="DZ25" s="675"/>
      <c r="EA25" s="675"/>
      <c r="EB25" s="675"/>
      <c r="EC25" s="677"/>
    </row>
    <row r="26" spans="2:133" ht="11.25" customHeight="1">
      <c r="B26" s="638" t="s">
        <v>284</v>
      </c>
      <c r="C26" s="639"/>
      <c r="D26" s="639"/>
      <c r="E26" s="639"/>
      <c r="F26" s="639"/>
      <c r="G26" s="639"/>
      <c r="H26" s="639"/>
      <c r="I26" s="639"/>
      <c r="J26" s="639"/>
      <c r="K26" s="639"/>
      <c r="L26" s="639"/>
      <c r="M26" s="639"/>
      <c r="N26" s="639"/>
      <c r="O26" s="639"/>
      <c r="P26" s="639"/>
      <c r="Q26" s="640"/>
      <c r="R26" s="641">
        <v>271058</v>
      </c>
      <c r="S26" s="644"/>
      <c r="T26" s="644"/>
      <c r="U26" s="644"/>
      <c r="V26" s="644"/>
      <c r="W26" s="644"/>
      <c r="X26" s="644"/>
      <c r="Y26" s="645"/>
      <c r="Z26" s="703">
        <v>1.1000000000000001</v>
      </c>
      <c r="AA26" s="703"/>
      <c r="AB26" s="703"/>
      <c r="AC26" s="703"/>
      <c r="AD26" s="704" t="s">
        <v>121</v>
      </c>
      <c r="AE26" s="704"/>
      <c r="AF26" s="704"/>
      <c r="AG26" s="704"/>
      <c r="AH26" s="704"/>
      <c r="AI26" s="704"/>
      <c r="AJ26" s="704"/>
      <c r="AK26" s="704"/>
      <c r="AL26" s="646" t="s">
        <v>121</v>
      </c>
      <c r="AM26" s="647"/>
      <c r="AN26" s="647"/>
      <c r="AO26" s="705"/>
      <c r="AP26" s="749" t="s">
        <v>285</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286</v>
      </c>
      <c r="CE26" s="682"/>
      <c r="CF26" s="682"/>
      <c r="CG26" s="682"/>
      <c r="CH26" s="682"/>
      <c r="CI26" s="682"/>
      <c r="CJ26" s="682"/>
      <c r="CK26" s="682"/>
      <c r="CL26" s="682"/>
      <c r="CM26" s="682"/>
      <c r="CN26" s="682"/>
      <c r="CO26" s="682"/>
      <c r="CP26" s="682"/>
      <c r="CQ26" s="683"/>
      <c r="CR26" s="641">
        <v>2751030</v>
      </c>
      <c r="CS26" s="644"/>
      <c r="CT26" s="644"/>
      <c r="CU26" s="644"/>
      <c r="CV26" s="644"/>
      <c r="CW26" s="644"/>
      <c r="CX26" s="644"/>
      <c r="CY26" s="645"/>
      <c r="CZ26" s="646">
        <v>11.4</v>
      </c>
      <c r="DA26" s="675"/>
      <c r="DB26" s="675"/>
      <c r="DC26" s="676"/>
      <c r="DD26" s="649">
        <v>2355504</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c r="B27" s="638" t="s">
        <v>287</v>
      </c>
      <c r="C27" s="639"/>
      <c r="D27" s="639"/>
      <c r="E27" s="639"/>
      <c r="F27" s="639"/>
      <c r="G27" s="639"/>
      <c r="H27" s="639"/>
      <c r="I27" s="639"/>
      <c r="J27" s="639"/>
      <c r="K27" s="639"/>
      <c r="L27" s="639"/>
      <c r="M27" s="639"/>
      <c r="N27" s="639"/>
      <c r="O27" s="639"/>
      <c r="P27" s="639"/>
      <c r="Q27" s="640"/>
      <c r="R27" s="641">
        <v>2660453</v>
      </c>
      <c r="S27" s="644"/>
      <c r="T27" s="644"/>
      <c r="U27" s="644"/>
      <c r="V27" s="644"/>
      <c r="W27" s="644"/>
      <c r="X27" s="644"/>
      <c r="Y27" s="645"/>
      <c r="Z27" s="703">
        <v>10.6</v>
      </c>
      <c r="AA27" s="703"/>
      <c r="AB27" s="703"/>
      <c r="AC27" s="703"/>
      <c r="AD27" s="704" t="s">
        <v>121</v>
      </c>
      <c r="AE27" s="704"/>
      <c r="AF27" s="704"/>
      <c r="AG27" s="704"/>
      <c r="AH27" s="704"/>
      <c r="AI27" s="704"/>
      <c r="AJ27" s="704"/>
      <c r="AK27" s="704"/>
      <c r="AL27" s="646" t="s">
        <v>121</v>
      </c>
      <c r="AM27" s="647"/>
      <c r="AN27" s="647"/>
      <c r="AO27" s="705"/>
      <c r="AP27" s="638" t="s">
        <v>288</v>
      </c>
      <c r="AQ27" s="639"/>
      <c r="AR27" s="639"/>
      <c r="AS27" s="639"/>
      <c r="AT27" s="639"/>
      <c r="AU27" s="639"/>
      <c r="AV27" s="639"/>
      <c r="AW27" s="639"/>
      <c r="AX27" s="639"/>
      <c r="AY27" s="639"/>
      <c r="AZ27" s="639"/>
      <c r="BA27" s="639"/>
      <c r="BB27" s="639"/>
      <c r="BC27" s="639"/>
      <c r="BD27" s="639"/>
      <c r="BE27" s="639"/>
      <c r="BF27" s="640"/>
      <c r="BG27" s="641">
        <v>11864845</v>
      </c>
      <c r="BH27" s="644"/>
      <c r="BI27" s="644"/>
      <c r="BJ27" s="644"/>
      <c r="BK27" s="644"/>
      <c r="BL27" s="644"/>
      <c r="BM27" s="644"/>
      <c r="BN27" s="645"/>
      <c r="BO27" s="703">
        <v>100</v>
      </c>
      <c r="BP27" s="703"/>
      <c r="BQ27" s="703"/>
      <c r="BR27" s="703"/>
      <c r="BS27" s="649">
        <v>173249</v>
      </c>
      <c r="BT27" s="644"/>
      <c r="BU27" s="644"/>
      <c r="BV27" s="644"/>
      <c r="BW27" s="644"/>
      <c r="BX27" s="644"/>
      <c r="BY27" s="644"/>
      <c r="BZ27" s="644"/>
      <c r="CA27" s="644"/>
      <c r="CB27" s="684"/>
      <c r="CD27" s="685" t="s">
        <v>289</v>
      </c>
      <c r="CE27" s="682"/>
      <c r="CF27" s="682"/>
      <c r="CG27" s="682"/>
      <c r="CH27" s="682"/>
      <c r="CI27" s="682"/>
      <c r="CJ27" s="682"/>
      <c r="CK27" s="682"/>
      <c r="CL27" s="682"/>
      <c r="CM27" s="682"/>
      <c r="CN27" s="682"/>
      <c r="CO27" s="682"/>
      <c r="CP27" s="682"/>
      <c r="CQ27" s="683"/>
      <c r="CR27" s="641">
        <v>4861287</v>
      </c>
      <c r="CS27" s="642"/>
      <c r="CT27" s="642"/>
      <c r="CU27" s="642"/>
      <c r="CV27" s="642"/>
      <c r="CW27" s="642"/>
      <c r="CX27" s="642"/>
      <c r="CY27" s="643"/>
      <c r="CZ27" s="646">
        <v>20.100000000000001</v>
      </c>
      <c r="DA27" s="675"/>
      <c r="DB27" s="675"/>
      <c r="DC27" s="676"/>
      <c r="DD27" s="649">
        <v>1809373</v>
      </c>
      <c r="DE27" s="642"/>
      <c r="DF27" s="642"/>
      <c r="DG27" s="642"/>
      <c r="DH27" s="642"/>
      <c r="DI27" s="642"/>
      <c r="DJ27" s="642"/>
      <c r="DK27" s="643"/>
      <c r="DL27" s="649">
        <v>1684515</v>
      </c>
      <c r="DM27" s="642"/>
      <c r="DN27" s="642"/>
      <c r="DO27" s="642"/>
      <c r="DP27" s="642"/>
      <c r="DQ27" s="642"/>
      <c r="DR27" s="642"/>
      <c r="DS27" s="642"/>
      <c r="DT27" s="642"/>
      <c r="DU27" s="642"/>
      <c r="DV27" s="643"/>
      <c r="DW27" s="646">
        <v>11.5</v>
      </c>
      <c r="DX27" s="675"/>
      <c r="DY27" s="675"/>
      <c r="DZ27" s="675"/>
      <c r="EA27" s="675"/>
      <c r="EB27" s="675"/>
      <c r="EC27" s="677"/>
    </row>
    <row r="28" spans="2:133" ht="11.25" customHeight="1">
      <c r="B28" s="746" t="s">
        <v>290</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121</v>
      </c>
      <c r="AA28" s="703"/>
      <c r="AB28" s="703"/>
      <c r="AC28" s="703"/>
      <c r="AD28" s="704" t="s">
        <v>121</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291</v>
      </c>
      <c r="CE28" s="682"/>
      <c r="CF28" s="682"/>
      <c r="CG28" s="682"/>
      <c r="CH28" s="682"/>
      <c r="CI28" s="682"/>
      <c r="CJ28" s="682"/>
      <c r="CK28" s="682"/>
      <c r="CL28" s="682"/>
      <c r="CM28" s="682"/>
      <c r="CN28" s="682"/>
      <c r="CO28" s="682"/>
      <c r="CP28" s="682"/>
      <c r="CQ28" s="683"/>
      <c r="CR28" s="641">
        <v>2095166</v>
      </c>
      <c r="CS28" s="644"/>
      <c r="CT28" s="644"/>
      <c r="CU28" s="644"/>
      <c r="CV28" s="644"/>
      <c r="CW28" s="644"/>
      <c r="CX28" s="644"/>
      <c r="CY28" s="645"/>
      <c r="CZ28" s="646">
        <v>8.6999999999999993</v>
      </c>
      <c r="DA28" s="675"/>
      <c r="DB28" s="675"/>
      <c r="DC28" s="676"/>
      <c r="DD28" s="649">
        <v>2095166</v>
      </c>
      <c r="DE28" s="644"/>
      <c r="DF28" s="644"/>
      <c r="DG28" s="644"/>
      <c r="DH28" s="644"/>
      <c r="DI28" s="644"/>
      <c r="DJ28" s="644"/>
      <c r="DK28" s="645"/>
      <c r="DL28" s="649">
        <v>2095166</v>
      </c>
      <c r="DM28" s="644"/>
      <c r="DN28" s="644"/>
      <c r="DO28" s="644"/>
      <c r="DP28" s="644"/>
      <c r="DQ28" s="644"/>
      <c r="DR28" s="644"/>
      <c r="DS28" s="644"/>
      <c r="DT28" s="644"/>
      <c r="DU28" s="644"/>
      <c r="DV28" s="645"/>
      <c r="DW28" s="646">
        <v>14.3</v>
      </c>
      <c r="DX28" s="675"/>
      <c r="DY28" s="675"/>
      <c r="DZ28" s="675"/>
      <c r="EA28" s="675"/>
      <c r="EB28" s="675"/>
      <c r="EC28" s="677"/>
    </row>
    <row r="29" spans="2:133" ht="11.25" customHeight="1">
      <c r="B29" s="638" t="s">
        <v>292</v>
      </c>
      <c r="C29" s="639"/>
      <c r="D29" s="639"/>
      <c r="E29" s="639"/>
      <c r="F29" s="639"/>
      <c r="G29" s="639"/>
      <c r="H29" s="639"/>
      <c r="I29" s="639"/>
      <c r="J29" s="639"/>
      <c r="K29" s="639"/>
      <c r="L29" s="639"/>
      <c r="M29" s="639"/>
      <c r="N29" s="639"/>
      <c r="O29" s="639"/>
      <c r="P29" s="639"/>
      <c r="Q29" s="640"/>
      <c r="R29" s="641">
        <v>1358464</v>
      </c>
      <c r="S29" s="644"/>
      <c r="T29" s="644"/>
      <c r="U29" s="644"/>
      <c r="V29" s="644"/>
      <c r="W29" s="644"/>
      <c r="X29" s="644"/>
      <c r="Y29" s="645"/>
      <c r="Z29" s="703">
        <v>5.4</v>
      </c>
      <c r="AA29" s="703"/>
      <c r="AB29" s="703"/>
      <c r="AC29" s="703"/>
      <c r="AD29" s="704" t="s">
        <v>121</v>
      </c>
      <c r="AE29" s="704"/>
      <c r="AF29" s="704"/>
      <c r="AG29" s="704"/>
      <c r="AH29" s="704"/>
      <c r="AI29" s="704"/>
      <c r="AJ29" s="704"/>
      <c r="AK29" s="704"/>
      <c r="AL29" s="646" t="s">
        <v>121</v>
      </c>
      <c r="AM29" s="647"/>
      <c r="AN29" s="647"/>
      <c r="AO29" s="705"/>
      <c r="AP29" s="715" t="s">
        <v>212</v>
      </c>
      <c r="AQ29" s="716"/>
      <c r="AR29" s="716"/>
      <c r="AS29" s="716"/>
      <c r="AT29" s="716"/>
      <c r="AU29" s="716"/>
      <c r="AV29" s="716"/>
      <c r="AW29" s="716"/>
      <c r="AX29" s="716"/>
      <c r="AY29" s="716"/>
      <c r="AZ29" s="716"/>
      <c r="BA29" s="716"/>
      <c r="BB29" s="716"/>
      <c r="BC29" s="716"/>
      <c r="BD29" s="716"/>
      <c r="BE29" s="716"/>
      <c r="BF29" s="717"/>
      <c r="BG29" s="715" t="s">
        <v>293</v>
      </c>
      <c r="BH29" s="743"/>
      <c r="BI29" s="743"/>
      <c r="BJ29" s="743"/>
      <c r="BK29" s="743"/>
      <c r="BL29" s="743"/>
      <c r="BM29" s="743"/>
      <c r="BN29" s="743"/>
      <c r="BO29" s="743"/>
      <c r="BP29" s="743"/>
      <c r="BQ29" s="744"/>
      <c r="BR29" s="715" t="s">
        <v>294</v>
      </c>
      <c r="BS29" s="743"/>
      <c r="BT29" s="743"/>
      <c r="BU29" s="743"/>
      <c r="BV29" s="743"/>
      <c r="BW29" s="743"/>
      <c r="BX29" s="743"/>
      <c r="BY29" s="743"/>
      <c r="BZ29" s="743"/>
      <c r="CA29" s="743"/>
      <c r="CB29" s="744"/>
      <c r="CD29" s="725" t="s">
        <v>295</v>
      </c>
      <c r="CE29" s="726"/>
      <c r="CF29" s="685" t="s">
        <v>63</v>
      </c>
      <c r="CG29" s="682"/>
      <c r="CH29" s="682"/>
      <c r="CI29" s="682"/>
      <c r="CJ29" s="682"/>
      <c r="CK29" s="682"/>
      <c r="CL29" s="682"/>
      <c r="CM29" s="682"/>
      <c r="CN29" s="682"/>
      <c r="CO29" s="682"/>
      <c r="CP29" s="682"/>
      <c r="CQ29" s="683"/>
      <c r="CR29" s="641">
        <v>2095166</v>
      </c>
      <c r="CS29" s="642"/>
      <c r="CT29" s="642"/>
      <c r="CU29" s="642"/>
      <c r="CV29" s="642"/>
      <c r="CW29" s="642"/>
      <c r="CX29" s="642"/>
      <c r="CY29" s="643"/>
      <c r="CZ29" s="646">
        <v>8.6999999999999993</v>
      </c>
      <c r="DA29" s="675"/>
      <c r="DB29" s="675"/>
      <c r="DC29" s="676"/>
      <c r="DD29" s="649">
        <v>2095166</v>
      </c>
      <c r="DE29" s="642"/>
      <c r="DF29" s="642"/>
      <c r="DG29" s="642"/>
      <c r="DH29" s="642"/>
      <c r="DI29" s="642"/>
      <c r="DJ29" s="642"/>
      <c r="DK29" s="643"/>
      <c r="DL29" s="649">
        <v>2095166</v>
      </c>
      <c r="DM29" s="642"/>
      <c r="DN29" s="642"/>
      <c r="DO29" s="642"/>
      <c r="DP29" s="642"/>
      <c r="DQ29" s="642"/>
      <c r="DR29" s="642"/>
      <c r="DS29" s="642"/>
      <c r="DT29" s="642"/>
      <c r="DU29" s="642"/>
      <c r="DV29" s="643"/>
      <c r="DW29" s="646">
        <v>14.3</v>
      </c>
      <c r="DX29" s="675"/>
      <c r="DY29" s="675"/>
      <c r="DZ29" s="675"/>
      <c r="EA29" s="675"/>
      <c r="EB29" s="675"/>
      <c r="EC29" s="677"/>
    </row>
    <row r="30" spans="2:133" ht="11.25" customHeight="1">
      <c r="B30" s="638" t="s">
        <v>296</v>
      </c>
      <c r="C30" s="639"/>
      <c r="D30" s="639"/>
      <c r="E30" s="639"/>
      <c r="F30" s="639"/>
      <c r="G30" s="639"/>
      <c r="H30" s="639"/>
      <c r="I30" s="639"/>
      <c r="J30" s="639"/>
      <c r="K30" s="639"/>
      <c r="L30" s="639"/>
      <c r="M30" s="639"/>
      <c r="N30" s="639"/>
      <c r="O30" s="639"/>
      <c r="P30" s="639"/>
      <c r="Q30" s="640"/>
      <c r="R30" s="641">
        <v>37411</v>
      </c>
      <c r="S30" s="644"/>
      <c r="T30" s="644"/>
      <c r="U30" s="644"/>
      <c r="V30" s="644"/>
      <c r="W30" s="644"/>
      <c r="X30" s="644"/>
      <c r="Y30" s="645"/>
      <c r="Z30" s="703">
        <v>0.1</v>
      </c>
      <c r="AA30" s="703"/>
      <c r="AB30" s="703"/>
      <c r="AC30" s="703"/>
      <c r="AD30" s="704">
        <v>15745</v>
      </c>
      <c r="AE30" s="704"/>
      <c r="AF30" s="704"/>
      <c r="AG30" s="704"/>
      <c r="AH30" s="704"/>
      <c r="AI30" s="704"/>
      <c r="AJ30" s="704"/>
      <c r="AK30" s="704"/>
      <c r="AL30" s="646">
        <v>0.1</v>
      </c>
      <c r="AM30" s="647"/>
      <c r="AN30" s="647"/>
      <c r="AO30" s="705"/>
      <c r="AP30" s="731" t="s">
        <v>297</v>
      </c>
      <c r="AQ30" s="732"/>
      <c r="AR30" s="732"/>
      <c r="AS30" s="732"/>
      <c r="AT30" s="737" t="s">
        <v>298</v>
      </c>
      <c r="AU30" s="210"/>
      <c r="AV30" s="210"/>
      <c r="AW30" s="210"/>
      <c r="AX30" s="740" t="s">
        <v>177</v>
      </c>
      <c r="AY30" s="741"/>
      <c r="AZ30" s="741"/>
      <c r="BA30" s="741"/>
      <c r="BB30" s="741"/>
      <c r="BC30" s="741"/>
      <c r="BD30" s="741"/>
      <c r="BE30" s="741"/>
      <c r="BF30" s="742"/>
      <c r="BG30" s="721">
        <v>99.2</v>
      </c>
      <c r="BH30" s="722"/>
      <c r="BI30" s="722"/>
      <c r="BJ30" s="722"/>
      <c r="BK30" s="722"/>
      <c r="BL30" s="722"/>
      <c r="BM30" s="723">
        <v>97.8</v>
      </c>
      <c r="BN30" s="722"/>
      <c r="BO30" s="722"/>
      <c r="BP30" s="722"/>
      <c r="BQ30" s="724"/>
      <c r="BR30" s="721">
        <v>99.2</v>
      </c>
      <c r="BS30" s="722"/>
      <c r="BT30" s="722"/>
      <c r="BU30" s="722"/>
      <c r="BV30" s="722"/>
      <c r="BW30" s="722"/>
      <c r="BX30" s="723">
        <v>97.5</v>
      </c>
      <c r="BY30" s="722"/>
      <c r="BZ30" s="722"/>
      <c r="CA30" s="722"/>
      <c r="CB30" s="724"/>
      <c r="CD30" s="727"/>
      <c r="CE30" s="728"/>
      <c r="CF30" s="685" t="s">
        <v>299</v>
      </c>
      <c r="CG30" s="682"/>
      <c r="CH30" s="682"/>
      <c r="CI30" s="682"/>
      <c r="CJ30" s="682"/>
      <c r="CK30" s="682"/>
      <c r="CL30" s="682"/>
      <c r="CM30" s="682"/>
      <c r="CN30" s="682"/>
      <c r="CO30" s="682"/>
      <c r="CP30" s="682"/>
      <c r="CQ30" s="683"/>
      <c r="CR30" s="641">
        <v>1962075</v>
      </c>
      <c r="CS30" s="644"/>
      <c r="CT30" s="644"/>
      <c r="CU30" s="644"/>
      <c r="CV30" s="644"/>
      <c r="CW30" s="644"/>
      <c r="CX30" s="644"/>
      <c r="CY30" s="645"/>
      <c r="CZ30" s="646">
        <v>8.1</v>
      </c>
      <c r="DA30" s="675"/>
      <c r="DB30" s="675"/>
      <c r="DC30" s="676"/>
      <c r="DD30" s="649">
        <v>1962075</v>
      </c>
      <c r="DE30" s="644"/>
      <c r="DF30" s="644"/>
      <c r="DG30" s="644"/>
      <c r="DH30" s="644"/>
      <c r="DI30" s="644"/>
      <c r="DJ30" s="644"/>
      <c r="DK30" s="645"/>
      <c r="DL30" s="649">
        <v>1962075</v>
      </c>
      <c r="DM30" s="644"/>
      <c r="DN30" s="644"/>
      <c r="DO30" s="644"/>
      <c r="DP30" s="644"/>
      <c r="DQ30" s="644"/>
      <c r="DR30" s="644"/>
      <c r="DS30" s="644"/>
      <c r="DT30" s="644"/>
      <c r="DU30" s="644"/>
      <c r="DV30" s="645"/>
      <c r="DW30" s="646">
        <v>13.4</v>
      </c>
      <c r="DX30" s="675"/>
      <c r="DY30" s="675"/>
      <c r="DZ30" s="675"/>
      <c r="EA30" s="675"/>
      <c r="EB30" s="675"/>
      <c r="EC30" s="677"/>
    </row>
    <row r="31" spans="2:133" ht="11.25" customHeight="1">
      <c r="B31" s="638" t="s">
        <v>300</v>
      </c>
      <c r="C31" s="639"/>
      <c r="D31" s="639"/>
      <c r="E31" s="639"/>
      <c r="F31" s="639"/>
      <c r="G31" s="639"/>
      <c r="H31" s="639"/>
      <c r="I31" s="639"/>
      <c r="J31" s="639"/>
      <c r="K31" s="639"/>
      <c r="L31" s="639"/>
      <c r="M31" s="639"/>
      <c r="N31" s="639"/>
      <c r="O31" s="639"/>
      <c r="P31" s="639"/>
      <c r="Q31" s="640"/>
      <c r="R31" s="641">
        <v>426907</v>
      </c>
      <c r="S31" s="644"/>
      <c r="T31" s="644"/>
      <c r="U31" s="644"/>
      <c r="V31" s="644"/>
      <c r="W31" s="644"/>
      <c r="X31" s="644"/>
      <c r="Y31" s="645"/>
      <c r="Z31" s="703">
        <v>1.7</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301</v>
      </c>
      <c r="AV31" s="209"/>
      <c r="AW31" s="209"/>
      <c r="AX31" s="638" t="s">
        <v>302</v>
      </c>
      <c r="AY31" s="639"/>
      <c r="AZ31" s="639"/>
      <c r="BA31" s="639"/>
      <c r="BB31" s="639"/>
      <c r="BC31" s="639"/>
      <c r="BD31" s="639"/>
      <c r="BE31" s="639"/>
      <c r="BF31" s="640"/>
      <c r="BG31" s="719">
        <v>99</v>
      </c>
      <c r="BH31" s="642"/>
      <c r="BI31" s="642"/>
      <c r="BJ31" s="642"/>
      <c r="BK31" s="642"/>
      <c r="BL31" s="642"/>
      <c r="BM31" s="647">
        <v>97.4</v>
      </c>
      <c r="BN31" s="720"/>
      <c r="BO31" s="720"/>
      <c r="BP31" s="720"/>
      <c r="BQ31" s="681"/>
      <c r="BR31" s="719">
        <v>99.1</v>
      </c>
      <c r="BS31" s="642"/>
      <c r="BT31" s="642"/>
      <c r="BU31" s="642"/>
      <c r="BV31" s="642"/>
      <c r="BW31" s="642"/>
      <c r="BX31" s="647">
        <v>97.3</v>
      </c>
      <c r="BY31" s="720"/>
      <c r="BZ31" s="720"/>
      <c r="CA31" s="720"/>
      <c r="CB31" s="681"/>
      <c r="CD31" s="727"/>
      <c r="CE31" s="728"/>
      <c r="CF31" s="685" t="s">
        <v>303</v>
      </c>
      <c r="CG31" s="682"/>
      <c r="CH31" s="682"/>
      <c r="CI31" s="682"/>
      <c r="CJ31" s="682"/>
      <c r="CK31" s="682"/>
      <c r="CL31" s="682"/>
      <c r="CM31" s="682"/>
      <c r="CN31" s="682"/>
      <c r="CO31" s="682"/>
      <c r="CP31" s="682"/>
      <c r="CQ31" s="683"/>
      <c r="CR31" s="641">
        <v>133091</v>
      </c>
      <c r="CS31" s="642"/>
      <c r="CT31" s="642"/>
      <c r="CU31" s="642"/>
      <c r="CV31" s="642"/>
      <c r="CW31" s="642"/>
      <c r="CX31" s="642"/>
      <c r="CY31" s="643"/>
      <c r="CZ31" s="646">
        <v>0.6</v>
      </c>
      <c r="DA31" s="675"/>
      <c r="DB31" s="675"/>
      <c r="DC31" s="676"/>
      <c r="DD31" s="649">
        <v>133091</v>
      </c>
      <c r="DE31" s="642"/>
      <c r="DF31" s="642"/>
      <c r="DG31" s="642"/>
      <c r="DH31" s="642"/>
      <c r="DI31" s="642"/>
      <c r="DJ31" s="642"/>
      <c r="DK31" s="643"/>
      <c r="DL31" s="649">
        <v>133091</v>
      </c>
      <c r="DM31" s="642"/>
      <c r="DN31" s="642"/>
      <c r="DO31" s="642"/>
      <c r="DP31" s="642"/>
      <c r="DQ31" s="642"/>
      <c r="DR31" s="642"/>
      <c r="DS31" s="642"/>
      <c r="DT31" s="642"/>
      <c r="DU31" s="642"/>
      <c r="DV31" s="643"/>
      <c r="DW31" s="646">
        <v>0.9</v>
      </c>
      <c r="DX31" s="675"/>
      <c r="DY31" s="675"/>
      <c r="DZ31" s="675"/>
      <c r="EA31" s="675"/>
      <c r="EB31" s="675"/>
      <c r="EC31" s="677"/>
    </row>
    <row r="32" spans="2:133" ht="11.25" customHeight="1">
      <c r="B32" s="638" t="s">
        <v>304</v>
      </c>
      <c r="C32" s="639"/>
      <c r="D32" s="639"/>
      <c r="E32" s="639"/>
      <c r="F32" s="639"/>
      <c r="G32" s="639"/>
      <c r="H32" s="639"/>
      <c r="I32" s="639"/>
      <c r="J32" s="639"/>
      <c r="K32" s="639"/>
      <c r="L32" s="639"/>
      <c r="M32" s="639"/>
      <c r="N32" s="639"/>
      <c r="O32" s="639"/>
      <c r="P32" s="639"/>
      <c r="Q32" s="640"/>
      <c r="R32" s="641">
        <v>1372986</v>
      </c>
      <c r="S32" s="644"/>
      <c r="T32" s="644"/>
      <c r="U32" s="644"/>
      <c r="V32" s="644"/>
      <c r="W32" s="644"/>
      <c r="X32" s="644"/>
      <c r="Y32" s="645"/>
      <c r="Z32" s="703">
        <v>5.5</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305</v>
      </c>
      <c r="AY32" s="654"/>
      <c r="AZ32" s="654"/>
      <c r="BA32" s="654"/>
      <c r="BB32" s="654"/>
      <c r="BC32" s="654"/>
      <c r="BD32" s="654"/>
      <c r="BE32" s="654"/>
      <c r="BF32" s="655"/>
      <c r="BG32" s="718">
        <v>99.4</v>
      </c>
      <c r="BH32" s="657"/>
      <c r="BI32" s="657"/>
      <c r="BJ32" s="657"/>
      <c r="BK32" s="657"/>
      <c r="BL32" s="657"/>
      <c r="BM32" s="701">
        <v>98.2</v>
      </c>
      <c r="BN32" s="657"/>
      <c r="BO32" s="657"/>
      <c r="BP32" s="657"/>
      <c r="BQ32" s="694"/>
      <c r="BR32" s="718">
        <v>99.3</v>
      </c>
      <c r="BS32" s="657"/>
      <c r="BT32" s="657"/>
      <c r="BU32" s="657"/>
      <c r="BV32" s="657"/>
      <c r="BW32" s="657"/>
      <c r="BX32" s="701">
        <v>97.7</v>
      </c>
      <c r="BY32" s="657"/>
      <c r="BZ32" s="657"/>
      <c r="CA32" s="657"/>
      <c r="CB32" s="694"/>
      <c r="CD32" s="729"/>
      <c r="CE32" s="730"/>
      <c r="CF32" s="685" t="s">
        <v>306</v>
      </c>
      <c r="CG32" s="682"/>
      <c r="CH32" s="682"/>
      <c r="CI32" s="682"/>
      <c r="CJ32" s="682"/>
      <c r="CK32" s="682"/>
      <c r="CL32" s="682"/>
      <c r="CM32" s="682"/>
      <c r="CN32" s="682"/>
      <c r="CO32" s="682"/>
      <c r="CP32" s="682"/>
      <c r="CQ32" s="683"/>
      <c r="CR32" s="641" t="s">
        <v>121</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121</v>
      </c>
      <c r="DM32" s="644"/>
      <c r="DN32" s="644"/>
      <c r="DO32" s="644"/>
      <c r="DP32" s="644"/>
      <c r="DQ32" s="644"/>
      <c r="DR32" s="644"/>
      <c r="DS32" s="644"/>
      <c r="DT32" s="644"/>
      <c r="DU32" s="644"/>
      <c r="DV32" s="645"/>
      <c r="DW32" s="646" t="s">
        <v>121</v>
      </c>
      <c r="DX32" s="675"/>
      <c r="DY32" s="675"/>
      <c r="DZ32" s="675"/>
      <c r="EA32" s="675"/>
      <c r="EB32" s="675"/>
      <c r="EC32" s="677"/>
    </row>
    <row r="33" spans="2:133" ht="11.25" customHeight="1">
      <c r="B33" s="638" t="s">
        <v>307</v>
      </c>
      <c r="C33" s="639"/>
      <c r="D33" s="639"/>
      <c r="E33" s="639"/>
      <c r="F33" s="639"/>
      <c r="G33" s="639"/>
      <c r="H33" s="639"/>
      <c r="I33" s="639"/>
      <c r="J33" s="639"/>
      <c r="K33" s="639"/>
      <c r="L33" s="639"/>
      <c r="M33" s="639"/>
      <c r="N33" s="639"/>
      <c r="O33" s="639"/>
      <c r="P33" s="639"/>
      <c r="Q33" s="640"/>
      <c r="R33" s="641">
        <v>1286891</v>
      </c>
      <c r="S33" s="644"/>
      <c r="T33" s="644"/>
      <c r="U33" s="644"/>
      <c r="V33" s="644"/>
      <c r="W33" s="644"/>
      <c r="X33" s="644"/>
      <c r="Y33" s="645"/>
      <c r="Z33" s="703">
        <v>5.0999999999999996</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308</v>
      </c>
      <c r="CE33" s="682"/>
      <c r="CF33" s="682"/>
      <c r="CG33" s="682"/>
      <c r="CH33" s="682"/>
      <c r="CI33" s="682"/>
      <c r="CJ33" s="682"/>
      <c r="CK33" s="682"/>
      <c r="CL33" s="682"/>
      <c r="CM33" s="682"/>
      <c r="CN33" s="682"/>
      <c r="CO33" s="682"/>
      <c r="CP33" s="682"/>
      <c r="CQ33" s="683"/>
      <c r="CR33" s="641">
        <v>11068153</v>
      </c>
      <c r="CS33" s="642"/>
      <c r="CT33" s="642"/>
      <c r="CU33" s="642"/>
      <c r="CV33" s="642"/>
      <c r="CW33" s="642"/>
      <c r="CX33" s="642"/>
      <c r="CY33" s="643"/>
      <c r="CZ33" s="646">
        <v>45.7</v>
      </c>
      <c r="DA33" s="675"/>
      <c r="DB33" s="675"/>
      <c r="DC33" s="676"/>
      <c r="DD33" s="649">
        <v>8689973</v>
      </c>
      <c r="DE33" s="642"/>
      <c r="DF33" s="642"/>
      <c r="DG33" s="642"/>
      <c r="DH33" s="642"/>
      <c r="DI33" s="642"/>
      <c r="DJ33" s="642"/>
      <c r="DK33" s="643"/>
      <c r="DL33" s="649">
        <v>6313599</v>
      </c>
      <c r="DM33" s="642"/>
      <c r="DN33" s="642"/>
      <c r="DO33" s="642"/>
      <c r="DP33" s="642"/>
      <c r="DQ33" s="642"/>
      <c r="DR33" s="642"/>
      <c r="DS33" s="642"/>
      <c r="DT33" s="642"/>
      <c r="DU33" s="642"/>
      <c r="DV33" s="643"/>
      <c r="DW33" s="646">
        <v>43.1</v>
      </c>
      <c r="DX33" s="675"/>
      <c r="DY33" s="675"/>
      <c r="DZ33" s="675"/>
      <c r="EA33" s="675"/>
      <c r="EB33" s="675"/>
      <c r="EC33" s="677"/>
    </row>
    <row r="34" spans="2:133" ht="11.25" customHeight="1">
      <c r="B34" s="638" t="s">
        <v>309</v>
      </c>
      <c r="C34" s="639"/>
      <c r="D34" s="639"/>
      <c r="E34" s="639"/>
      <c r="F34" s="639"/>
      <c r="G34" s="639"/>
      <c r="H34" s="639"/>
      <c r="I34" s="639"/>
      <c r="J34" s="639"/>
      <c r="K34" s="639"/>
      <c r="L34" s="639"/>
      <c r="M34" s="639"/>
      <c r="N34" s="639"/>
      <c r="O34" s="639"/>
      <c r="P34" s="639"/>
      <c r="Q34" s="640"/>
      <c r="R34" s="641">
        <v>837298</v>
      </c>
      <c r="S34" s="644"/>
      <c r="T34" s="644"/>
      <c r="U34" s="644"/>
      <c r="V34" s="644"/>
      <c r="W34" s="644"/>
      <c r="X34" s="644"/>
      <c r="Y34" s="645"/>
      <c r="Z34" s="703">
        <v>3.3</v>
      </c>
      <c r="AA34" s="703"/>
      <c r="AB34" s="703"/>
      <c r="AC34" s="703"/>
      <c r="AD34" s="704">
        <v>7330</v>
      </c>
      <c r="AE34" s="704"/>
      <c r="AF34" s="704"/>
      <c r="AG34" s="704"/>
      <c r="AH34" s="704"/>
      <c r="AI34" s="704"/>
      <c r="AJ34" s="704"/>
      <c r="AK34" s="704"/>
      <c r="AL34" s="646">
        <v>0.1</v>
      </c>
      <c r="AM34" s="647"/>
      <c r="AN34" s="647"/>
      <c r="AO34" s="705"/>
      <c r="AP34" s="214"/>
      <c r="AQ34" s="715" t="s">
        <v>310</v>
      </c>
      <c r="AR34" s="716"/>
      <c r="AS34" s="716"/>
      <c r="AT34" s="716"/>
      <c r="AU34" s="716"/>
      <c r="AV34" s="716"/>
      <c r="AW34" s="716"/>
      <c r="AX34" s="716"/>
      <c r="AY34" s="716"/>
      <c r="AZ34" s="716"/>
      <c r="BA34" s="716"/>
      <c r="BB34" s="716"/>
      <c r="BC34" s="716"/>
      <c r="BD34" s="716"/>
      <c r="BE34" s="716"/>
      <c r="BF34" s="717"/>
      <c r="BG34" s="715" t="s">
        <v>311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312</v>
      </c>
      <c r="CE34" s="682"/>
      <c r="CF34" s="682"/>
      <c r="CG34" s="682"/>
      <c r="CH34" s="682"/>
      <c r="CI34" s="682"/>
      <c r="CJ34" s="682"/>
      <c r="CK34" s="682"/>
      <c r="CL34" s="682"/>
      <c r="CM34" s="682"/>
      <c r="CN34" s="682"/>
      <c r="CO34" s="682"/>
      <c r="CP34" s="682"/>
      <c r="CQ34" s="683"/>
      <c r="CR34" s="641">
        <v>4789404</v>
      </c>
      <c r="CS34" s="644"/>
      <c r="CT34" s="644"/>
      <c r="CU34" s="644"/>
      <c r="CV34" s="644"/>
      <c r="CW34" s="644"/>
      <c r="CX34" s="644"/>
      <c r="CY34" s="645"/>
      <c r="CZ34" s="646">
        <v>19.8</v>
      </c>
      <c r="DA34" s="675"/>
      <c r="DB34" s="675"/>
      <c r="DC34" s="676"/>
      <c r="DD34" s="649">
        <v>3530170</v>
      </c>
      <c r="DE34" s="644"/>
      <c r="DF34" s="644"/>
      <c r="DG34" s="644"/>
      <c r="DH34" s="644"/>
      <c r="DI34" s="644"/>
      <c r="DJ34" s="644"/>
      <c r="DK34" s="645"/>
      <c r="DL34" s="649">
        <v>3045466</v>
      </c>
      <c r="DM34" s="644"/>
      <c r="DN34" s="644"/>
      <c r="DO34" s="644"/>
      <c r="DP34" s="644"/>
      <c r="DQ34" s="644"/>
      <c r="DR34" s="644"/>
      <c r="DS34" s="644"/>
      <c r="DT34" s="644"/>
      <c r="DU34" s="644"/>
      <c r="DV34" s="645"/>
      <c r="DW34" s="646">
        <v>20.8</v>
      </c>
      <c r="DX34" s="675"/>
      <c r="DY34" s="675"/>
      <c r="DZ34" s="675"/>
      <c r="EA34" s="675"/>
      <c r="EB34" s="675"/>
      <c r="EC34" s="677"/>
    </row>
    <row r="35" spans="2:133" ht="11.25" customHeight="1">
      <c r="B35" s="638" t="s">
        <v>313</v>
      </c>
      <c r="C35" s="639"/>
      <c r="D35" s="639"/>
      <c r="E35" s="639"/>
      <c r="F35" s="639"/>
      <c r="G35" s="639"/>
      <c r="H35" s="639"/>
      <c r="I35" s="639"/>
      <c r="J35" s="639"/>
      <c r="K35" s="639"/>
      <c r="L35" s="639"/>
      <c r="M35" s="639"/>
      <c r="N35" s="639"/>
      <c r="O35" s="639"/>
      <c r="P35" s="639"/>
      <c r="Q35" s="640"/>
      <c r="R35" s="641">
        <v>1398361</v>
      </c>
      <c r="S35" s="644"/>
      <c r="T35" s="644"/>
      <c r="U35" s="644"/>
      <c r="V35" s="644"/>
      <c r="W35" s="644"/>
      <c r="X35" s="644"/>
      <c r="Y35" s="645"/>
      <c r="Z35" s="703">
        <v>5.6</v>
      </c>
      <c r="AA35" s="703"/>
      <c r="AB35" s="703"/>
      <c r="AC35" s="703"/>
      <c r="AD35" s="704" t="s">
        <v>121</v>
      </c>
      <c r="AE35" s="704"/>
      <c r="AF35" s="704"/>
      <c r="AG35" s="704"/>
      <c r="AH35" s="704"/>
      <c r="AI35" s="704"/>
      <c r="AJ35" s="704"/>
      <c r="AK35" s="704"/>
      <c r="AL35" s="646" t="s">
        <v>121</v>
      </c>
      <c r="AM35" s="647"/>
      <c r="AN35" s="647"/>
      <c r="AO35" s="705"/>
      <c r="AP35" s="214"/>
      <c r="AQ35" s="709" t="s">
        <v>314</v>
      </c>
      <c r="AR35" s="710"/>
      <c r="AS35" s="710"/>
      <c r="AT35" s="710"/>
      <c r="AU35" s="710"/>
      <c r="AV35" s="710"/>
      <c r="AW35" s="710"/>
      <c r="AX35" s="710"/>
      <c r="AY35" s="711"/>
      <c r="AZ35" s="706">
        <v>3090071</v>
      </c>
      <c r="BA35" s="707"/>
      <c r="BB35" s="707"/>
      <c r="BC35" s="707"/>
      <c r="BD35" s="707"/>
      <c r="BE35" s="707"/>
      <c r="BF35" s="708"/>
      <c r="BG35" s="712" t="s">
        <v>315</v>
      </c>
      <c r="BH35" s="713"/>
      <c r="BI35" s="713"/>
      <c r="BJ35" s="713"/>
      <c r="BK35" s="713"/>
      <c r="BL35" s="713"/>
      <c r="BM35" s="713"/>
      <c r="BN35" s="713"/>
      <c r="BO35" s="713"/>
      <c r="BP35" s="713"/>
      <c r="BQ35" s="713"/>
      <c r="BR35" s="713"/>
      <c r="BS35" s="713"/>
      <c r="BT35" s="713"/>
      <c r="BU35" s="714"/>
      <c r="BV35" s="706">
        <v>395924</v>
      </c>
      <c r="BW35" s="707"/>
      <c r="BX35" s="707"/>
      <c r="BY35" s="707"/>
      <c r="BZ35" s="707"/>
      <c r="CA35" s="707"/>
      <c r="CB35" s="708"/>
      <c r="CD35" s="685" t="s">
        <v>316</v>
      </c>
      <c r="CE35" s="682"/>
      <c r="CF35" s="682"/>
      <c r="CG35" s="682"/>
      <c r="CH35" s="682"/>
      <c r="CI35" s="682"/>
      <c r="CJ35" s="682"/>
      <c r="CK35" s="682"/>
      <c r="CL35" s="682"/>
      <c r="CM35" s="682"/>
      <c r="CN35" s="682"/>
      <c r="CO35" s="682"/>
      <c r="CP35" s="682"/>
      <c r="CQ35" s="683"/>
      <c r="CR35" s="641">
        <v>99071</v>
      </c>
      <c r="CS35" s="642"/>
      <c r="CT35" s="642"/>
      <c r="CU35" s="642"/>
      <c r="CV35" s="642"/>
      <c r="CW35" s="642"/>
      <c r="CX35" s="642"/>
      <c r="CY35" s="643"/>
      <c r="CZ35" s="646">
        <v>0.4</v>
      </c>
      <c r="DA35" s="675"/>
      <c r="DB35" s="675"/>
      <c r="DC35" s="676"/>
      <c r="DD35" s="649">
        <v>95663</v>
      </c>
      <c r="DE35" s="642"/>
      <c r="DF35" s="642"/>
      <c r="DG35" s="642"/>
      <c r="DH35" s="642"/>
      <c r="DI35" s="642"/>
      <c r="DJ35" s="642"/>
      <c r="DK35" s="643"/>
      <c r="DL35" s="649">
        <v>95663</v>
      </c>
      <c r="DM35" s="642"/>
      <c r="DN35" s="642"/>
      <c r="DO35" s="642"/>
      <c r="DP35" s="642"/>
      <c r="DQ35" s="642"/>
      <c r="DR35" s="642"/>
      <c r="DS35" s="642"/>
      <c r="DT35" s="642"/>
      <c r="DU35" s="642"/>
      <c r="DV35" s="643"/>
      <c r="DW35" s="646">
        <v>0.7</v>
      </c>
      <c r="DX35" s="675"/>
      <c r="DY35" s="675"/>
      <c r="DZ35" s="675"/>
      <c r="EA35" s="675"/>
      <c r="EB35" s="675"/>
      <c r="EC35" s="677"/>
    </row>
    <row r="36" spans="2:133" ht="11.25" customHeight="1">
      <c r="B36" s="638" t="s">
        <v>317</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121</v>
      </c>
      <c r="AM36" s="647"/>
      <c r="AN36" s="647"/>
      <c r="AO36" s="705"/>
      <c r="AQ36" s="678" t="s">
        <v>318</v>
      </c>
      <c r="AR36" s="679"/>
      <c r="AS36" s="679"/>
      <c r="AT36" s="679"/>
      <c r="AU36" s="679"/>
      <c r="AV36" s="679"/>
      <c r="AW36" s="679"/>
      <c r="AX36" s="679"/>
      <c r="AY36" s="680"/>
      <c r="AZ36" s="641">
        <v>875124</v>
      </c>
      <c r="BA36" s="644"/>
      <c r="BB36" s="644"/>
      <c r="BC36" s="644"/>
      <c r="BD36" s="642"/>
      <c r="BE36" s="642"/>
      <c r="BF36" s="681"/>
      <c r="BG36" s="685" t="s">
        <v>319</v>
      </c>
      <c r="BH36" s="682"/>
      <c r="BI36" s="682"/>
      <c r="BJ36" s="682"/>
      <c r="BK36" s="682"/>
      <c r="BL36" s="682"/>
      <c r="BM36" s="682"/>
      <c r="BN36" s="682"/>
      <c r="BO36" s="682"/>
      <c r="BP36" s="682"/>
      <c r="BQ36" s="682"/>
      <c r="BR36" s="682"/>
      <c r="BS36" s="682"/>
      <c r="BT36" s="682"/>
      <c r="BU36" s="683"/>
      <c r="BV36" s="641">
        <v>-136197</v>
      </c>
      <c r="BW36" s="644"/>
      <c r="BX36" s="644"/>
      <c r="BY36" s="644"/>
      <c r="BZ36" s="644"/>
      <c r="CA36" s="644"/>
      <c r="CB36" s="684"/>
      <c r="CD36" s="685" t="s">
        <v>320</v>
      </c>
      <c r="CE36" s="682"/>
      <c r="CF36" s="682"/>
      <c r="CG36" s="682"/>
      <c r="CH36" s="682"/>
      <c r="CI36" s="682"/>
      <c r="CJ36" s="682"/>
      <c r="CK36" s="682"/>
      <c r="CL36" s="682"/>
      <c r="CM36" s="682"/>
      <c r="CN36" s="682"/>
      <c r="CO36" s="682"/>
      <c r="CP36" s="682"/>
      <c r="CQ36" s="683"/>
      <c r="CR36" s="641">
        <v>1166025</v>
      </c>
      <c r="CS36" s="644"/>
      <c r="CT36" s="644"/>
      <c r="CU36" s="644"/>
      <c r="CV36" s="644"/>
      <c r="CW36" s="644"/>
      <c r="CX36" s="644"/>
      <c r="CY36" s="645"/>
      <c r="CZ36" s="646">
        <v>4.8</v>
      </c>
      <c r="DA36" s="675"/>
      <c r="DB36" s="675"/>
      <c r="DC36" s="676"/>
      <c r="DD36" s="649">
        <v>1012710</v>
      </c>
      <c r="DE36" s="644"/>
      <c r="DF36" s="644"/>
      <c r="DG36" s="644"/>
      <c r="DH36" s="644"/>
      <c r="DI36" s="644"/>
      <c r="DJ36" s="644"/>
      <c r="DK36" s="645"/>
      <c r="DL36" s="649">
        <v>903399</v>
      </c>
      <c r="DM36" s="644"/>
      <c r="DN36" s="644"/>
      <c r="DO36" s="644"/>
      <c r="DP36" s="644"/>
      <c r="DQ36" s="644"/>
      <c r="DR36" s="644"/>
      <c r="DS36" s="644"/>
      <c r="DT36" s="644"/>
      <c r="DU36" s="644"/>
      <c r="DV36" s="645"/>
      <c r="DW36" s="646">
        <v>6.2</v>
      </c>
      <c r="DX36" s="675"/>
      <c r="DY36" s="675"/>
      <c r="DZ36" s="675"/>
      <c r="EA36" s="675"/>
      <c r="EB36" s="675"/>
      <c r="EC36" s="677"/>
    </row>
    <row r="37" spans="2:133" ht="11.25" customHeight="1">
      <c r="B37" s="638" t="s">
        <v>321</v>
      </c>
      <c r="C37" s="639"/>
      <c r="D37" s="639"/>
      <c r="E37" s="639"/>
      <c r="F37" s="639"/>
      <c r="G37" s="639"/>
      <c r="H37" s="639"/>
      <c r="I37" s="639"/>
      <c r="J37" s="639"/>
      <c r="K37" s="639"/>
      <c r="L37" s="639"/>
      <c r="M37" s="639"/>
      <c r="N37" s="639"/>
      <c r="O37" s="639"/>
      <c r="P37" s="639"/>
      <c r="Q37" s="640"/>
      <c r="R37" s="641">
        <v>869961</v>
      </c>
      <c r="S37" s="644"/>
      <c r="T37" s="644"/>
      <c r="U37" s="644"/>
      <c r="V37" s="644"/>
      <c r="W37" s="644"/>
      <c r="X37" s="644"/>
      <c r="Y37" s="645"/>
      <c r="Z37" s="703">
        <v>3.5</v>
      </c>
      <c r="AA37" s="703"/>
      <c r="AB37" s="703"/>
      <c r="AC37" s="703"/>
      <c r="AD37" s="704" t="s">
        <v>121</v>
      </c>
      <c r="AE37" s="704"/>
      <c r="AF37" s="704"/>
      <c r="AG37" s="704"/>
      <c r="AH37" s="704"/>
      <c r="AI37" s="704"/>
      <c r="AJ37" s="704"/>
      <c r="AK37" s="704"/>
      <c r="AL37" s="646" t="s">
        <v>121</v>
      </c>
      <c r="AM37" s="647"/>
      <c r="AN37" s="647"/>
      <c r="AO37" s="705"/>
      <c r="AQ37" s="678" t="s">
        <v>322</v>
      </c>
      <c r="AR37" s="679"/>
      <c r="AS37" s="679"/>
      <c r="AT37" s="679"/>
      <c r="AU37" s="679"/>
      <c r="AV37" s="679"/>
      <c r="AW37" s="679"/>
      <c r="AX37" s="679"/>
      <c r="AY37" s="680"/>
      <c r="AZ37" s="641">
        <v>52307</v>
      </c>
      <c r="BA37" s="644"/>
      <c r="BB37" s="644"/>
      <c r="BC37" s="644"/>
      <c r="BD37" s="642"/>
      <c r="BE37" s="642"/>
      <c r="BF37" s="681"/>
      <c r="BG37" s="685" t="s">
        <v>323</v>
      </c>
      <c r="BH37" s="682"/>
      <c r="BI37" s="682"/>
      <c r="BJ37" s="682"/>
      <c r="BK37" s="682"/>
      <c r="BL37" s="682"/>
      <c r="BM37" s="682"/>
      <c r="BN37" s="682"/>
      <c r="BO37" s="682"/>
      <c r="BP37" s="682"/>
      <c r="BQ37" s="682"/>
      <c r="BR37" s="682"/>
      <c r="BS37" s="682"/>
      <c r="BT37" s="682"/>
      <c r="BU37" s="683"/>
      <c r="BV37" s="641">
        <v>10239</v>
      </c>
      <c r="BW37" s="644"/>
      <c r="BX37" s="644"/>
      <c r="BY37" s="644"/>
      <c r="BZ37" s="644"/>
      <c r="CA37" s="644"/>
      <c r="CB37" s="684"/>
      <c r="CD37" s="685" t="s">
        <v>324</v>
      </c>
      <c r="CE37" s="682"/>
      <c r="CF37" s="682"/>
      <c r="CG37" s="682"/>
      <c r="CH37" s="682"/>
      <c r="CI37" s="682"/>
      <c r="CJ37" s="682"/>
      <c r="CK37" s="682"/>
      <c r="CL37" s="682"/>
      <c r="CM37" s="682"/>
      <c r="CN37" s="682"/>
      <c r="CO37" s="682"/>
      <c r="CP37" s="682"/>
      <c r="CQ37" s="683"/>
      <c r="CR37" s="641">
        <v>135754</v>
      </c>
      <c r="CS37" s="642"/>
      <c r="CT37" s="642"/>
      <c r="CU37" s="642"/>
      <c r="CV37" s="642"/>
      <c r="CW37" s="642"/>
      <c r="CX37" s="642"/>
      <c r="CY37" s="643"/>
      <c r="CZ37" s="646">
        <v>0.6</v>
      </c>
      <c r="DA37" s="675"/>
      <c r="DB37" s="675"/>
      <c r="DC37" s="676"/>
      <c r="DD37" s="649">
        <v>135754</v>
      </c>
      <c r="DE37" s="642"/>
      <c r="DF37" s="642"/>
      <c r="DG37" s="642"/>
      <c r="DH37" s="642"/>
      <c r="DI37" s="642"/>
      <c r="DJ37" s="642"/>
      <c r="DK37" s="643"/>
      <c r="DL37" s="649">
        <v>135754</v>
      </c>
      <c r="DM37" s="642"/>
      <c r="DN37" s="642"/>
      <c r="DO37" s="642"/>
      <c r="DP37" s="642"/>
      <c r="DQ37" s="642"/>
      <c r="DR37" s="642"/>
      <c r="DS37" s="642"/>
      <c r="DT37" s="642"/>
      <c r="DU37" s="642"/>
      <c r="DV37" s="643"/>
      <c r="DW37" s="646">
        <v>0.9</v>
      </c>
      <c r="DX37" s="675"/>
      <c r="DY37" s="675"/>
      <c r="DZ37" s="675"/>
      <c r="EA37" s="675"/>
      <c r="EB37" s="675"/>
      <c r="EC37" s="677"/>
    </row>
    <row r="38" spans="2:133" ht="11.25" customHeight="1">
      <c r="B38" s="653" t="s">
        <v>325</v>
      </c>
      <c r="C38" s="654"/>
      <c r="D38" s="654"/>
      <c r="E38" s="654"/>
      <c r="F38" s="654"/>
      <c r="G38" s="654"/>
      <c r="H38" s="654"/>
      <c r="I38" s="654"/>
      <c r="J38" s="654"/>
      <c r="K38" s="654"/>
      <c r="L38" s="654"/>
      <c r="M38" s="654"/>
      <c r="N38" s="654"/>
      <c r="O38" s="654"/>
      <c r="P38" s="654"/>
      <c r="Q38" s="655"/>
      <c r="R38" s="656">
        <v>25163596</v>
      </c>
      <c r="S38" s="693"/>
      <c r="T38" s="693"/>
      <c r="U38" s="693"/>
      <c r="V38" s="693"/>
      <c r="W38" s="693"/>
      <c r="X38" s="693"/>
      <c r="Y38" s="698"/>
      <c r="Z38" s="699">
        <v>100</v>
      </c>
      <c r="AA38" s="699"/>
      <c r="AB38" s="699"/>
      <c r="AC38" s="699"/>
      <c r="AD38" s="700">
        <v>13780218</v>
      </c>
      <c r="AE38" s="700"/>
      <c r="AF38" s="700"/>
      <c r="AG38" s="700"/>
      <c r="AH38" s="700"/>
      <c r="AI38" s="700"/>
      <c r="AJ38" s="700"/>
      <c r="AK38" s="700"/>
      <c r="AL38" s="659">
        <v>100</v>
      </c>
      <c r="AM38" s="701"/>
      <c r="AN38" s="701"/>
      <c r="AO38" s="702"/>
      <c r="AQ38" s="678" t="s">
        <v>326</v>
      </c>
      <c r="AR38" s="679"/>
      <c r="AS38" s="679"/>
      <c r="AT38" s="679"/>
      <c r="AU38" s="679"/>
      <c r="AV38" s="679"/>
      <c r="AW38" s="679"/>
      <c r="AX38" s="679"/>
      <c r="AY38" s="680"/>
      <c r="AZ38" s="641">
        <v>1857</v>
      </c>
      <c r="BA38" s="644"/>
      <c r="BB38" s="644"/>
      <c r="BC38" s="644"/>
      <c r="BD38" s="642"/>
      <c r="BE38" s="642"/>
      <c r="BF38" s="681"/>
      <c r="BG38" s="685" t="s">
        <v>327</v>
      </c>
      <c r="BH38" s="682"/>
      <c r="BI38" s="682"/>
      <c r="BJ38" s="682"/>
      <c r="BK38" s="682"/>
      <c r="BL38" s="682"/>
      <c r="BM38" s="682"/>
      <c r="BN38" s="682"/>
      <c r="BO38" s="682"/>
      <c r="BP38" s="682"/>
      <c r="BQ38" s="682"/>
      <c r="BR38" s="682"/>
      <c r="BS38" s="682"/>
      <c r="BT38" s="682"/>
      <c r="BU38" s="683"/>
      <c r="BV38" s="641">
        <v>16429</v>
      </c>
      <c r="BW38" s="644"/>
      <c r="BX38" s="644"/>
      <c r="BY38" s="644"/>
      <c r="BZ38" s="644"/>
      <c r="CA38" s="644"/>
      <c r="CB38" s="684"/>
      <c r="CD38" s="685" t="s">
        <v>328</v>
      </c>
      <c r="CE38" s="682"/>
      <c r="CF38" s="682"/>
      <c r="CG38" s="682"/>
      <c r="CH38" s="682"/>
      <c r="CI38" s="682"/>
      <c r="CJ38" s="682"/>
      <c r="CK38" s="682"/>
      <c r="CL38" s="682"/>
      <c r="CM38" s="682"/>
      <c r="CN38" s="682"/>
      <c r="CO38" s="682"/>
      <c r="CP38" s="682"/>
      <c r="CQ38" s="683"/>
      <c r="CR38" s="641">
        <v>3088214</v>
      </c>
      <c r="CS38" s="644"/>
      <c r="CT38" s="644"/>
      <c r="CU38" s="644"/>
      <c r="CV38" s="644"/>
      <c r="CW38" s="644"/>
      <c r="CX38" s="644"/>
      <c r="CY38" s="645"/>
      <c r="CZ38" s="646">
        <v>12.8</v>
      </c>
      <c r="DA38" s="675"/>
      <c r="DB38" s="675"/>
      <c r="DC38" s="676"/>
      <c r="DD38" s="649">
        <v>2751416</v>
      </c>
      <c r="DE38" s="644"/>
      <c r="DF38" s="644"/>
      <c r="DG38" s="644"/>
      <c r="DH38" s="644"/>
      <c r="DI38" s="644"/>
      <c r="DJ38" s="644"/>
      <c r="DK38" s="645"/>
      <c r="DL38" s="649">
        <v>2269071</v>
      </c>
      <c r="DM38" s="644"/>
      <c r="DN38" s="644"/>
      <c r="DO38" s="644"/>
      <c r="DP38" s="644"/>
      <c r="DQ38" s="644"/>
      <c r="DR38" s="644"/>
      <c r="DS38" s="644"/>
      <c r="DT38" s="644"/>
      <c r="DU38" s="644"/>
      <c r="DV38" s="645"/>
      <c r="DW38" s="646">
        <v>15.5</v>
      </c>
      <c r="DX38" s="675"/>
      <c r="DY38" s="675"/>
      <c r="DZ38" s="675"/>
      <c r="EA38" s="675"/>
      <c r="EB38" s="675"/>
      <c r="EC38" s="677"/>
    </row>
    <row r="39" spans="2:133" ht="11.25" customHeight="1">
      <c r="AQ39" s="678" t="s">
        <v>329</v>
      </c>
      <c r="AR39" s="679"/>
      <c r="AS39" s="679"/>
      <c r="AT39" s="679"/>
      <c r="AU39" s="679"/>
      <c r="AV39" s="679"/>
      <c r="AW39" s="679"/>
      <c r="AX39" s="679"/>
      <c r="AY39" s="680"/>
      <c r="AZ39" s="641" t="s">
        <v>330</v>
      </c>
      <c r="BA39" s="644"/>
      <c r="BB39" s="644"/>
      <c r="BC39" s="644"/>
      <c r="BD39" s="642"/>
      <c r="BE39" s="642"/>
      <c r="BF39" s="681"/>
      <c r="BG39" s="686" t="s">
        <v>331</v>
      </c>
      <c r="BH39" s="687"/>
      <c r="BI39" s="687"/>
      <c r="BJ39" s="687"/>
      <c r="BK39" s="687"/>
      <c r="BL39" s="215"/>
      <c r="BM39" s="682" t="s">
        <v>332</v>
      </c>
      <c r="BN39" s="682"/>
      <c r="BO39" s="682"/>
      <c r="BP39" s="682"/>
      <c r="BQ39" s="682"/>
      <c r="BR39" s="682"/>
      <c r="BS39" s="682"/>
      <c r="BT39" s="682"/>
      <c r="BU39" s="683"/>
      <c r="BV39" s="641">
        <v>88</v>
      </c>
      <c r="BW39" s="644"/>
      <c r="BX39" s="644"/>
      <c r="BY39" s="644"/>
      <c r="BZ39" s="644"/>
      <c r="CA39" s="644"/>
      <c r="CB39" s="684"/>
      <c r="CD39" s="685" t="s">
        <v>333</v>
      </c>
      <c r="CE39" s="682"/>
      <c r="CF39" s="682"/>
      <c r="CG39" s="682"/>
      <c r="CH39" s="682"/>
      <c r="CI39" s="682"/>
      <c r="CJ39" s="682"/>
      <c r="CK39" s="682"/>
      <c r="CL39" s="682"/>
      <c r="CM39" s="682"/>
      <c r="CN39" s="682"/>
      <c r="CO39" s="682"/>
      <c r="CP39" s="682"/>
      <c r="CQ39" s="683"/>
      <c r="CR39" s="641">
        <v>1762039</v>
      </c>
      <c r="CS39" s="642"/>
      <c r="CT39" s="642"/>
      <c r="CU39" s="642"/>
      <c r="CV39" s="642"/>
      <c r="CW39" s="642"/>
      <c r="CX39" s="642"/>
      <c r="CY39" s="643"/>
      <c r="CZ39" s="646">
        <v>7.3</v>
      </c>
      <c r="DA39" s="675"/>
      <c r="DB39" s="675"/>
      <c r="DC39" s="676"/>
      <c r="DD39" s="649">
        <v>1300014</v>
      </c>
      <c r="DE39" s="642"/>
      <c r="DF39" s="642"/>
      <c r="DG39" s="642"/>
      <c r="DH39" s="642"/>
      <c r="DI39" s="642"/>
      <c r="DJ39" s="642"/>
      <c r="DK39" s="643"/>
      <c r="DL39" s="649" t="s">
        <v>330</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334</v>
      </c>
      <c r="AR40" s="679"/>
      <c r="AS40" s="679"/>
      <c r="AT40" s="679"/>
      <c r="AU40" s="679"/>
      <c r="AV40" s="679"/>
      <c r="AW40" s="679"/>
      <c r="AX40" s="679"/>
      <c r="AY40" s="680"/>
      <c r="AZ40" s="641">
        <v>473184</v>
      </c>
      <c r="BA40" s="644"/>
      <c r="BB40" s="644"/>
      <c r="BC40" s="644"/>
      <c r="BD40" s="642"/>
      <c r="BE40" s="642"/>
      <c r="BF40" s="681"/>
      <c r="BG40" s="686"/>
      <c r="BH40" s="687"/>
      <c r="BI40" s="687"/>
      <c r="BJ40" s="687"/>
      <c r="BK40" s="687"/>
      <c r="BL40" s="215"/>
      <c r="BM40" s="682" t="s">
        <v>335</v>
      </c>
      <c r="BN40" s="682"/>
      <c r="BO40" s="682"/>
      <c r="BP40" s="682"/>
      <c r="BQ40" s="682"/>
      <c r="BR40" s="682"/>
      <c r="BS40" s="682"/>
      <c r="BT40" s="682"/>
      <c r="BU40" s="683"/>
      <c r="BV40" s="641">
        <v>82</v>
      </c>
      <c r="BW40" s="644"/>
      <c r="BX40" s="644"/>
      <c r="BY40" s="644"/>
      <c r="BZ40" s="644"/>
      <c r="CA40" s="644"/>
      <c r="CB40" s="684"/>
      <c r="CD40" s="685" t="s">
        <v>336</v>
      </c>
      <c r="CE40" s="682"/>
      <c r="CF40" s="682"/>
      <c r="CG40" s="682"/>
      <c r="CH40" s="682"/>
      <c r="CI40" s="682"/>
      <c r="CJ40" s="682"/>
      <c r="CK40" s="682"/>
      <c r="CL40" s="682"/>
      <c r="CM40" s="682"/>
      <c r="CN40" s="682"/>
      <c r="CO40" s="682"/>
      <c r="CP40" s="682"/>
      <c r="CQ40" s="683"/>
      <c r="CR40" s="641">
        <v>163400</v>
      </c>
      <c r="CS40" s="644"/>
      <c r="CT40" s="644"/>
      <c r="CU40" s="644"/>
      <c r="CV40" s="644"/>
      <c r="CW40" s="644"/>
      <c r="CX40" s="644"/>
      <c r="CY40" s="645"/>
      <c r="CZ40" s="646">
        <v>0.7</v>
      </c>
      <c r="DA40" s="675"/>
      <c r="DB40" s="675"/>
      <c r="DC40" s="676"/>
      <c r="DD40" s="649" t="s">
        <v>121</v>
      </c>
      <c r="DE40" s="644"/>
      <c r="DF40" s="644"/>
      <c r="DG40" s="644"/>
      <c r="DH40" s="644"/>
      <c r="DI40" s="644"/>
      <c r="DJ40" s="644"/>
      <c r="DK40" s="645"/>
      <c r="DL40" s="649" t="s">
        <v>330</v>
      </c>
      <c r="DM40" s="644"/>
      <c r="DN40" s="644"/>
      <c r="DO40" s="644"/>
      <c r="DP40" s="644"/>
      <c r="DQ40" s="644"/>
      <c r="DR40" s="644"/>
      <c r="DS40" s="644"/>
      <c r="DT40" s="644"/>
      <c r="DU40" s="644"/>
      <c r="DV40" s="645"/>
      <c r="DW40" s="646" t="s">
        <v>330</v>
      </c>
      <c r="DX40" s="675"/>
      <c r="DY40" s="675"/>
      <c r="DZ40" s="675"/>
      <c r="EA40" s="675"/>
      <c r="EB40" s="675"/>
      <c r="EC40" s="677"/>
    </row>
    <row r="41" spans="2:133" ht="11.25" customHeight="1">
      <c r="AQ41" s="690" t="s">
        <v>337</v>
      </c>
      <c r="AR41" s="691"/>
      <c r="AS41" s="691"/>
      <c r="AT41" s="691"/>
      <c r="AU41" s="691"/>
      <c r="AV41" s="691"/>
      <c r="AW41" s="691"/>
      <c r="AX41" s="691"/>
      <c r="AY41" s="692"/>
      <c r="AZ41" s="656">
        <v>1687599</v>
      </c>
      <c r="BA41" s="693"/>
      <c r="BB41" s="693"/>
      <c r="BC41" s="693"/>
      <c r="BD41" s="657"/>
      <c r="BE41" s="657"/>
      <c r="BF41" s="694"/>
      <c r="BG41" s="688"/>
      <c r="BH41" s="689"/>
      <c r="BI41" s="689"/>
      <c r="BJ41" s="689"/>
      <c r="BK41" s="689"/>
      <c r="BL41" s="216"/>
      <c r="BM41" s="695" t="s">
        <v>338</v>
      </c>
      <c r="BN41" s="695"/>
      <c r="BO41" s="695"/>
      <c r="BP41" s="695"/>
      <c r="BQ41" s="695"/>
      <c r="BR41" s="695"/>
      <c r="BS41" s="695"/>
      <c r="BT41" s="695"/>
      <c r="BU41" s="696"/>
      <c r="BV41" s="656">
        <v>290</v>
      </c>
      <c r="BW41" s="693"/>
      <c r="BX41" s="693"/>
      <c r="BY41" s="693"/>
      <c r="BZ41" s="693"/>
      <c r="CA41" s="693"/>
      <c r="CB41" s="697"/>
      <c r="CD41" s="685" t="s">
        <v>339</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330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341</v>
      </c>
      <c r="CE42" s="639"/>
      <c r="CF42" s="639"/>
      <c r="CG42" s="639"/>
      <c r="CH42" s="639"/>
      <c r="CI42" s="639"/>
      <c r="CJ42" s="639"/>
      <c r="CK42" s="639"/>
      <c r="CL42" s="639"/>
      <c r="CM42" s="639"/>
      <c r="CN42" s="639"/>
      <c r="CO42" s="639"/>
      <c r="CP42" s="639"/>
      <c r="CQ42" s="640"/>
      <c r="CR42" s="641">
        <v>2177354</v>
      </c>
      <c r="CS42" s="644"/>
      <c r="CT42" s="644"/>
      <c r="CU42" s="644"/>
      <c r="CV42" s="644"/>
      <c r="CW42" s="644"/>
      <c r="CX42" s="644"/>
      <c r="CY42" s="645"/>
      <c r="CZ42" s="646">
        <v>9</v>
      </c>
      <c r="DA42" s="647"/>
      <c r="DB42" s="647"/>
      <c r="DC42" s="648"/>
      <c r="DD42" s="649">
        <v>1298711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343</v>
      </c>
      <c r="CE43" s="639"/>
      <c r="CF43" s="639"/>
      <c r="CG43" s="639"/>
      <c r="CH43" s="639"/>
      <c r="CI43" s="639"/>
      <c r="CJ43" s="639"/>
      <c r="CK43" s="639"/>
      <c r="CL43" s="639"/>
      <c r="CM43" s="639"/>
      <c r="CN43" s="639"/>
      <c r="CO43" s="639"/>
      <c r="CP43" s="639"/>
      <c r="CQ43" s="640"/>
      <c r="CR43" s="641">
        <v>133144</v>
      </c>
      <c r="CS43" s="642"/>
      <c r="CT43" s="642"/>
      <c r="CU43" s="642"/>
      <c r="CV43" s="642"/>
      <c r="CW43" s="642"/>
      <c r="CX43" s="642"/>
      <c r="CY43" s="643"/>
      <c r="CZ43" s="646">
        <v>0.6</v>
      </c>
      <c r="DA43" s="675"/>
      <c r="DB43" s="675"/>
      <c r="DC43" s="676"/>
      <c r="DD43" s="649">
        <v>133144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344</v>
      </c>
      <c r="CD44" s="669" t="s">
        <v>295</v>
      </c>
      <c r="CE44" s="670"/>
      <c r="CF44" s="638" t="s">
        <v>345</v>
      </c>
      <c r="CG44" s="639"/>
      <c r="CH44" s="639"/>
      <c r="CI44" s="639"/>
      <c r="CJ44" s="639"/>
      <c r="CK44" s="639"/>
      <c r="CL44" s="639"/>
      <c r="CM44" s="639"/>
      <c r="CN44" s="639"/>
      <c r="CO44" s="639"/>
      <c r="CP44" s="639"/>
      <c r="CQ44" s="640"/>
      <c r="CR44" s="641">
        <v>2039218</v>
      </c>
      <c r="CS44" s="644"/>
      <c r="CT44" s="644"/>
      <c r="CU44" s="644"/>
      <c r="CV44" s="644"/>
      <c r="CW44" s="644"/>
      <c r="CX44" s="644"/>
      <c r="CY44" s="645"/>
      <c r="CZ44" s="646">
        <v>8.4</v>
      </c>
      <c r="DA44" s="647"/>
      <c r="DB44" s="647"/>
      <c r="DC44" s="648"/>
      <c r="DD44" s="649">
        <v>1195730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346</v>
      </c>
      <c r="CG45" s="639"/>
      <c r="CH45" s="639"/>
      <c r="CI45" s="639"/>
      <c r="CJ45" s="639"/>
      <c r="CK45" s="639"/>
      <c r="CL45" s="639"/>
      <c r="CM45" s="639"/>
      <c r="CN45" s="639"/>
      <c r="CO45" s="639"/>
      <c r="CP45" s="639"/>
      <c r="CQ45" s="640"/>
      <c r="CR45" s="641">
        <v>537744</v>
      </c>
      <c r="CS45" s="642"/>
      <c r="CT45" s="642"/>
      <c r="CU45" s="642"/>
      <c r="CV45" s="642"/>
      <c r="CW45" s="642"/>
      <c r="CX45" s="642"/>
      <c r="CY45" s="643"/>
      <c r="CZ45" s="646">
        <v>2.2000000000000002</v>
      </c>
      <c r="DA45" s="675"/>
      <c r="DB45" s="675"/>
      <c r="DC45" s="676"/>
      <c r="DD45" s="649">
        <v>74471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347</v>
      </c>
      <c r="CG46" s="639"/>
      <c r="CH46" s="639"/>
      <c r="CI46" s="639"/>
      <c r="CJ46" s="639"/>
      <c r="CK46" s="639"/>
      <c r="CL46" s="639"/>
      <c r="CM46" s="639"/>
      <c r="CN46" s="639"/>
      <c r="CO46" s="639"/>
      <c r="CP46" s="639"/>
      <c r="CQ46" s="640"/>
      <c r="CR46" s="641">
        <v>1458247</v>
      </c>
      <c r="CS46" s="644"/>
      <c r="CT46" s="644"/>
      <c r="CU46" s="644"/>
      <c r="CV46" s="644"/>
      <c r="CW46" s="644"/>
      <c r="CX46" s="644"/>
      <c r="CY46" s="645"/>
      <c r="CZ46" s="646">
        <v>6</v>
      </c>
      <c r="DA46" s="647"/>
      <c r="DB46" s="647"/>
      <c r="DC46" s="648"/>
      <c r="DD46" s="649">
        <v>1078032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348</v>
      </c>
      <c r="CG47" s="639"/>
      <c r="CH47" s="639"/>
      <c r="CI47" s="639"/>
      <c r="CJ47" s="639"/>
      <c r="CK47" s="639"/>
      <c r="CL47" s="639"/>
      <c r="CM47" s="639"/>
      <c r="CN47" s="639"/>
      <c r="CO47" s="639"/>
      <c r="CP47" s="639"/>
      <c r="CQ47" s="640"/>
      <c r="CR47" s="641">
        <v>138136</v>
      </c>
      <c r="CS47" s="642"/>
      <c r="CT47" s="642"/>
      <c r="CU47" s="642"/>
      <c r="CV47" s="642"/>
      <c r="CW47" s="642"/>
      <c r="CX47" s="642"/>
      <c r="CY47" s="643"/>
      <c r="CZ47" s="646">
        <v>0.6</v>
      </c>
      <c r="DA47" s="675"/>
      <c r="DB47" s="675"/>
      <c r="DC47" s="676"/>
      <c r="DD47" s="649">
        <v>102981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349</v>
      </c>
      <c r="CG48" s="639"/>
      <c r="CH48" s="639"/>
      <c r="CI48" s="639"/>
      <c r="CJ48" s="639"/>
      <c r="CK48" s="639"/>
      <c r="CL48" s="639"/>
      <c r="CM48" s="639"/>
      <c r="CN48" s="639"/>
      <c r="CO48" s="639"/>
      <c r="CP48" s="639"/>
      <c r="CQ48" s="640"/>
      <c r="CR48" s="641" t="s">
        <v>121</v>
      </c>
      <c r="CS48" s="644"/>
      <c r="CT48" s="644"/>
      <c r="CU48" s="644"/>
      <c r="CV48" s="644"/>
      <c r="CW48" s="644"/>
      <c r="CX48" s="644"/>
      <c r="CY48" s="645"/>
      <c r="CZ48" s="646" t="s">
        <v>330</v>
      </c>
      <c r="DA48" s="647"/>
      <c r="DB48" s="647"/>
      <c r="DC48" s="648"/>
      <c r="DD48" s="649" t="s">
        <v>330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350</v>
      </c>
      <c r="CE49" s="654"/>
      <c r="CF49" s="654"/>
      <c r="CG49" s="654"/>
      <c r="CH49" s="654"/>
      <c r="CI49" s="654"/>
      <c r="CJ49" s="654"/>
      <c r="CK49" s="654"/>
      <c r="CL49" s="654"/>
      <c r="CM49" s="654"/>
      <c r="CN49" s="654"/>
      <c r="CO49" s="654"/>
      <c r="CP49" s="654"/>
      <c r="CQ49" s="655"/>
      <c r="CR49" s="656">
        <v>24193818</v>
      </c>
      <c r="CS49" s="657"/>
      <c r="CT49" s="657"/>
      <c r="CU49" s="657"/>
      <c r="CV49" s="657"/>
      <c r="CW49" s="657"/>
      <c r="CX49" s="657"/>
      <c r="CY49" s="658"/>
      <c r="CZ49" s="659">
        <v>100</v>
      </c>
      <c r="DA49" s="660"/>
      <c r="DB49" s="660"/>
      <c r="DC49" s="661"/>
      <c r="DD49" s="662">
        <v>17476074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XgT6CRs9OAqrvB0pfG63d31bhJtnY7SNRMhGkSn5aCl85zKt3iCjCaSBDzYo2Eg9O/M+obXCEKFOxvQeAQ6yw==" saltValue="WV724tJXQHC70O1IldQm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2" t="s">
        <v>352</v>
      </c>
      <c r="DK2" s="1183"/>
      <c r="DL2" s="1183"/>
      <c r="DM2" s="1183"/>
      <c r="DN2" s="1183"/>
      <c r="DO2" s="1184"/>
      <c r="DP2" s="229"/>
      <c r="DQ2" s="1182" t="s">
        <v>353</v>
      </c>
      <c r="DR2" s="1183"/>
      <c r="DS2" s="1183"/>
      <c r="DT2" s="1183"/>
      <c r="DU2" s="1183"/>
      <c r="DV2" s="1183"/>
      <c r="DW2" s="1183"/>
      <c r="DX2" s="1183"/>
      <c r="DY2" s="1183"/>
      <c r="DZ2" s="1184"/>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5" t="s">
        <v>354</v>
      </c>
      <c r="B4" s="1135"/>
      <c r="C4" s="1135"/>
      <c r="D4" s="1135"/>
      <c r="E4" s="1135"/>
      <c r="F4" s="1135"/>
      <c r="G4" s="1135"/>
      <c r="H4" s="1135"/>
      <c r="I4" s="1135"/>
      <c r="J4" s="1135"/>
      <c r="K4" s="1135"/>
      <c r="L4" s="1135"/>
      <c r="M4" s="1135"/>
      <c r="N4" s="1135"/>
      <c r="O4" s="1135"/>
      <c r="P4" s="1135"/>
      <c r="Q4" s="1135"/>
      <c r="R4" s="1135"/>
      <c r="S4" s="1135"/>
      <c r="T4" s="1135"/>
      <c r="U4" s="1135"/>
      <c r="V4" s="1135"/>
      <c r="W4" s="1135"/>
      <c r="X4" s="1135"/>
      <c r="Y4" s="1135"/>
      <c r="Z4" s="1135"/>
      <c r="AA4" s="1135"/>
      <c r="AB4" s="1135"/>
      <c r="AC4" s="1135"/>
      <c r="AD4" s="1135"/>
      <c r="AE4" s="1135"/>
      <c r="AF4" s="1135"/>
      <c r="AG4" s="1135"/>
      <c r="AH4" s="1135"/>
      <c r="AI4" s="1135"/>
      <c r="AJ4" s="1135"/>
      <c r="AK4" s="1135"/>
      <c r="AL4" s="1135"/>
      <c r="AM4" s="1135"/>
      <c r="AN4" s="1135"/>
      <c r="AO4" s="1135"/>
      <c r="AP4" s="1135"/>
      <c r="AQ4" s="1135"/>
      <c r="AR4" s="1135"/>
      <c r="AS4" s="1135"/>
      <c r="AT4" s="1135"/>
      <c r="AU4" s="1135"/>
      <c r="AV4" s="1135"/>
      <c r="AW4" s="1135"/>
      <c r="AX4" s="1135"/>
      <c r="AY4" s="1135"/>
      <c r="AZ4" s="232"/>
      <c r="BA4" s="232"/>
      <c r="BB4" s="232"/>
      <c r="BC4" s="232"/>
      <c r="BD4" s="232"/>
      <c r="BE4" s="233"/>
      <c r="BF4" s="233"/>
      <c r="BG4" s="233"/>
      <c r="BH4" s="233"/>
      <c r="BI4" s="233"/>
      <c r="BJ4" s="233"/>
      <c r="BK4" s="233"/>
      <c r="BL4" s="233"/>
      <c r="BM4" s="233"/>
      <c r="BN4" s="233"/>
      <c r="BO4" s="233"/>
      <c r="BP4" s="233"/>
      <c r="BQ4" s="232" t="s">
        <v>355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7" t="s">
        <v>356</v>
      </c>
      <c r="B5" s="1068"/>
      <c r="C5" s="1068"/>
      <c r="D5" s="1068"/>
      <c r="E5" s="1068"/>
      <c r="F5" s="1068"/>
      <c r="G5" s="1068"/>
      <c r="H5" s="1068"/>
      <c r="I5" s="1068"/>
      <c r="J5" s="1068"/>
      <c r="K5" s="1068"/>
      <c r="L5" s="1068"/>
      <c r="M5" s="1068"/>
      <c r="N5" s="1068"/>
      <c r="O5" s="1068"/>
      <c r="P5" s="1069"/>
      <c r="Q5" s="1073" t="s">
        <v>357</v>
      </c>
      <c r="R5" s="1074"/>
      <c r="S5" s="1074"/>
      <c r="T5" s="1074"/>
      <c r="U5" s="1075"/>
      <c r="V5" s="1073" t="s">
        <v>358</v>
      </c>
      <c r="W5" s="1074"/>
      <c r="X5" s="1074"/>
      <c r="Y5" s="1074"/>
      <c r="Z5" s="1075"/>
      <c r="AA5" s="1073" t="s">
        <v>359</v>
      </c>
      <c r="AB5" s="1074"/>
      <c r="AC5" s="1074"/>
      <c r="AD5" s="1074"/>
      <c r="AE5" s="1074"/>
      <c r="AF5" s="1185" t="s">
        <v>360</v>
      </c>
      <c r="AG5" s="1074"/>
      <c r="AH5" s="1074"/>
      <c r="AI5" s="1074"/>
      <c r="AJ5" s="1089"/>
      <c r="AK5" s="1074" t="s">
        <v>361</v>
      </c>
      <c r="AL5" s="1074"/>
      <c r="AM5" s="1074"/>
      <c r="AN5" s="1074"/>
      <c r="AO5" s="1075"/>
      <c r="AP5" s="1073" t="s">
        <v>362</v>
      </c>
      <c r="AQ5" s="1074"/>
      <c r="AR5" s="1074"/>
      <c r="AS5" s="1074"/>
      <c r="AT5" s="1075"/>
      <c r="AU5" s="1073" t="s">
        <v>363</v>
      </c>
      <c r="AV5" s="1074"/>
      <c r="AW5" s="1074"/>
      <c r="AX5" s="1074"/>
      <c r="AY5" s="1089"/>
      <c r="AZ5" s="236"/>
      <c r="BA5" s="236"/>
      <c r="BB5" s="236"/>
      <c r="BC5" s="236"/>
      <c r="BD5" s="236"/>
      <c r="BE5" s="237"/>
      <c r="BF5" s="237"/>
      <c r="BG5" s="237"/>
      <c r="BH5" s="237"/>
      <c r="BI5" s="237"/>
      <c r="BJ5" s="237"/>
      <c r="BK5" s="237"/>
      <c r="BL5" s="237"/>
      <c r="BM5" s="237"/>
      <c r="BN5" s="237"/>
      <c r="BO5" s="237"/>
      <c r="BP5" s="237"/>
      <c r="BQ5" s="1067" t="s">
        <v>364</v>
      </c>
      <c r="BR5" s="1068"/>
      <c r="BS5" s="1068"/>
      <c r="BT5" s="1068"/>
      <c r="BU5" s="1068"/>
      <c r="BV5" s="1068"/>
      <c r="BW5" s="1068"/>
      <c r="BX5" s="1068"/>
      <c r="BY5" s="1068"/>
      <c r="BZ5" s="1068"/>
      <c r="CA5" s="1068"/>
      <c r="CB5" s="1068"/>
      <c r="CC5" s="1068"/>
      <c r="CD5" s="1068"/>
      <c r="CE5" s="1068"/>
      <c r="CF5" s="1068"/>
      <c r="CG5" s="1069"/>
      <c r="CH5" s="1073" t="s">
        <v>365</v>
      </c>
      <c r="CI5" s="1074"/>
      <c r="CJ5" s="1074"/>
      <c r="CK5" s="1074"/>
      <c r="CL5" s="1075"/>
      <c r="CM5" s="1073" t="s">
        <v>366</v>
      </c>
      <c r="CN5" s="1074"/>
      <c r="CO5" s="1074"/>
      <c r="CP5" s="1074"/>
      <c r="CQ5" s="1075"/>
      <c r="CR5" s="1073" t="s">
        <v>367</v>
      </c>
      <c r="CS5" s="1074"/>
      <c r="CT5" s="1074"/>
      <c r="CU5" s="1074"/>
      <c r="CV5" s="1075"/>
      <c r="CW5" s="1073" t="s">
        <v>368</v>
      </c>
      <c r="CX5" s="1074"/>
      <c r="CY5" s="1074"/>
      <c r="CZ5" s="1074"/>
      <c r="DA5" s="1075"/>
      <c r="DB5" s="1073" t="s">
        <v>369</v>
      </c>
      <c r="DC5" s="1074"/>
      <c r="DD5" s="1074"/>
      <c r="DE5" s="1074"/>
      <c r="DF5" s="1075"/>
      <c r="DG5" s="1170" t="s">
        <v>370</v>
      </c>
      <c r="DH5" s="1171"/>
      <c r="DI5" s="1171"/>
      <c r="DJ5" s="1171"/>
      <c r="DK5" s="1172"/>
      <c r="DL5" s="1170" t="s">
        <v>371</v>
      </c>
      <c r="DM5" s="1171"/>
      <c r="DN5" s="1171"/>
      <c r="DO5" s="1171"/>
      <c r="DP5" s="1172"/>
      <c r="DQ5" s="1073" t="s">
        <v>372</v>
      </c>
      <c r="DR5" s="1074"/>
      <c r="DS5" s="1074"/>
      <c r="DT5" s="1074"/>
      <c r="DU5" s="1075"/>
      <c r="DV5" s="1073" t="s">
        <v>363</v>
      </c>
      <c r="DW5" s="1074"/>
      <c r="DX5" s="1074"/>
      <c r="DY5" s="1074"/>
      <c r="DZ5" s="1089"/>
      <c r="EA5" s="234"/>
    </row>
    <row r="6" spans="1:131" s="23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6"/>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3"/>
      <c r="DH6" s="1174"/>
      <c r="DI6" s="1174"/>
      <c r="DJ6" s="1174"/>
      <c r="DK6" s="1175"/>
      <c r="DL6" s="1173"/>
      <c r="DM6" s="1174"/>
      <c r="DN6" s="1174"/>
      <c r="DO6" s="1174"/>
      <c r="DP6" s="1175"/>
      <c r="DQ6" s="1076"/>
      <c r="DR6" s="1077"/>
      <c r="DS6" s="1077"/>
      <c r="DT6" s="1077"/>
      <c r="DU6" s="1078"/>
      <c r="DV6" s="1076"/>
      <c r="DW6" s="1077"/>
      <c r="DX6" s="1077"/>
      <c r="DY6" s="1077"/>
      <c r="DZ6" s="1090"/>
      <c r="EA6" s="234"/>
    </row>
    <row r="7" spans="1:131" s="235" customFormat="1" ht="26.25" customHeight="1" thickTop="1">
      <c r="A7" s="238">
        <v>1</v>
      </c>
      <c r="B7" s="1122" t="s">
        <v>373</v>
      </c>
      <c r="C7" s="1123"/>
      <c r="D7" s="1123"/>
      <c r="E7" s="1123"/>
      <c r="F7" s="1123"/>
      <c r="G7" s="1123"/>
      <c r="H7" s="1123"/>
      <c r="I7" s="1123"/>
      <c r="J7" s="1123"/>
      <c r="K7" s="1123"/>
      <c r="L7" s="1123"/>
      <c r="M7" s="1123"/>
      <c r="N7" s="1123"/>
      <c r="O7" s="1123"/>
      <c r="P7" s="1124"/>
      <c r="Q7" s="1176">
        <v>25164</v>
      </c>
      <c r="R7" s="1177"/>
      <c r="S7" s="1177"/>
      <c r="T7" s="1177"/>
      <c r="U7" s="1177"/>
      <c r="V7" s="1177">
        <v>24194</v>
      </c>
      <c r="W7" s="1177"/>
      <c r="X7" s="1177"/>
      <c r="Y7" s="1177"/>
      <c r="Z7" s="1177"/>
      <c r="AA7" s="1177">
        <v>970</v>
      </c>
      <c r="AB7" s="1177"/>
      <c r="AC7" s="1177"/>
      <c r="AD7" s="1177"/>
      <c r="AE7" s="1178"/>
      <c r="AF7" s="1179">
        <v>849</v>
      </c>
      <c r="AG7" s="1180"/>
      <c r="AH7" s="1180"/>
      <c r="AI7" s="1180"/>
      <c r="AJ7" s="1181"/>
      <c r="AK7" s="1163">
        <v>1350</v>
      </c>
      <c r="AL7" s="1164"/>
      <c r="AM7" s="1164"/>
      <c r="AN7" s="1164"/>
      <c r="AO7" s="1164"/>
      <c r="AP7" s="1164">
        <v>19665</v>
      </c>
      <c r="AQ7" s="1164"/>
      <c r="AR7" s="1164"/>
      <c r="AS7" s="1164"/>
      <c r="AT7" s="1164"/>
      <c r="AU7" s="1165"/>
      <c r="AV7" s="1165"/>
      <c r="AW7" s="1165"/>
      <c r="AX7" s="1165"/>
      <c r="AY7" s="1166"/>
      <c r="AZ7" s="232"/>
      <c r="BA7" s="232"/>
      <c r="BB7" s="232"/>
      <c r="BC7" s="232"/>
      <c r="BD7" s="232"/>
      <c r="BE7" s="233"/>
      <c r="BF7" s="233"/>
      <c r="BG7" s="233"/>
      <c r="BH7" s="233"/>
      <c r="BI7" s="233"/>
      <c r="BJ7" s="233"/>
      <c r="BK7" s="233"/>
      <c r="BL7" s="233"/>
      <c r="BM7" s="233"/>
      <c r="BN7" s="233"/>
      <c r="BO7" s="233"/>
      <c r="BP7" s="233"/>
      <c r="BQ7" s="239">
        <v>1</v>
      </c>
      <c r="BR7" s="240"/>
      <c r="BS7" s="1167" t="s">
        <v>562</v>
      </c>
      <c r="BT7" s="1168"/>
      <c r="BU7" s="1168"/>
      <c r="BV7" s="1168"/>
      <c r="BW7" s="1168"/>
      <c r="BX7" s="1168"/>
      <c r="BY7" s="1168"/>
      <c r="BZ7" s="1168"/>
      <c r="CA7" s="1168"/>
      <c r="CB7" s="1168"/>
      <c r="CC7" s="1168"/>
      <c r="CD7" s="1168"/>
      <c r="CE7" s="1168"/>
      <c r="CF7" s="1168"/>
      <c r="CG7" s="1169"/>
      <c r="CH7" s="1160">
        <v>0</v>
      </c>
      <c r="CI7" s="1161"/>
      <c r="CJ7" s="1161"/>
      <c r="CK7" s="1161"/>
      <c r="CL7" s="1162"/>
      <c r="CM7" s="1160">
        <v>55</v>
      </c>
      <c r="CN7" s="1161"/>
      <c r="CO7" s="1161"/>
      <c r="CP7" s="1161"/>
      <c r="CQ7" s="1162"/>
      <c r="CR7" s="1160">
        <v>10</v>
      </c>
      <c r="CS7" s="1161"/>
      <c r="CT7" s="1161"/>
      <c r="CU7" s="1161"/>
      <c r="CV7" s="1162"/>
      <c r="CW7" s="1160" t="s">
        <v>564</v>
      </c>
      <c r="CX7" s="1161"/>
      <c r="CY7" s="1161"/>
      <c r="CZ7" s="1161"/>
      <c r="DA7" s="1162"/>
      <c r="DB7" s="1160">
        <v>1</v>
      </c>
      <c r="DC7" s="1161"/>
      <c r="DD7" s="1161"/>
      <c r="DE7" s="1161"/>
      <c r="DF7" s="1162"/>
      <c r="DG7" s="1160" t="s">
        <v>564</v>
      </c>
      <c r="DH7" s="1161"/>
      <c r="DI7" s="1161"/>
      <c r="DJ7" s="1161"/>
      <c r="DK7" s="1162"/>
      <c r="DL7" s="1160" t="s">
        <v>564</v>
      </c>
      <c r="DM7" s="1161"/>
      <c r="DN7" s="1161"/>
      <c r="DO7" s="1161"/>
      <c r="DP7" s="1162"/>
      <c r="DQ7" s="1160" t="s">
        <v>564</v>
      </c>
      <c r="DR7" s="1161"/>
      <c r="DS7" s="1161"/>
      <c r="DT7" s="1161"/>
      <c r="DU7" s="1162"/>
      <c r="DV7" s="1187"/>
      <c r="DW7" s="1188"/>
      <c r="DX7" s="1188"/>
      <c r="DY7" s="1188"/>
      <c r="DZ7" s="1189"/>
      <c r="EA7" s="234"/>
    </row>
    <row r="8" spans="1:131" s="235" customFormat="1" ht="26.25" customHeight="1">
      <c r="A8" s="241">
        <v>2</v>
      </c>
      <c r="B8" s="1109"/>
      <c r="C8" s="1110"/>
      <c r="D8" s="1110"/>
      <c r="E8" s="1110"/>
      <c r="F8" s="1110"/>
      <c r="G8" s="1110"/>
      <c r="H8" s="1110"/>
      <c r="I8" s="1110"/>
      <c r="J8" s="1110"/>
      <c r="K8" s="1110"/>
      <c r="L8" s="1110"/>
      <c r="M8" s="1110"/>
      <c r="N8" s="1110"/>
      <c r="O8" s="1110"/>
      <c r="P8" s="1111"/>
      <c r="Q8" s="1115"/>
      <c r="R8" s="1116"/>
      <c r="S8" s="1116"/>
      <c r="T8" s="1116"/>
      <c r="U8" s="1116"/>
      <c r="V8" s="1116"/>
      <c r="W8" s="1116"/>
      <c r="X8" s="1116"/>
      <c r="Y8" s="1116"/>
      <c r="Z8" s="1116"/>
      <c r="AA8" s="1116"/>
      <c r="AB8" s="1116"/>
      <c r="AC8" s="1116"/>
      <c r="AD8" s="1116"/>
      <c r="AE8" s="1117"/>
      <c r="AF8" s="1091"/>
      <c r="AG8" s="1092"/>
      <c r="AH8" s="1092"/>
      <c r="AI8" s="1092"/>
      <c r="AJ8" s="1093"/>
      <c r="AK8" s="1158"/>
      <c r="AL8" s="1159"/>
      <c r="AM8" s="1159"/>
      <c r="AN8" s="1159"/>
      <c r="AO8" s="1159"/>
      <c r="AP8" s="1159"/>
      <c r="AQ8" s="1159"/>
      <c r="AR8" s="1159"/>
      <c r="AS8" s="1159"/>
      <c r="AT8" s="1159"/>
      <c r="AU8" s="1156"/>
      <c r="AV8" s="1156"/>
      <c r="AW8" s="1156"/>
      <c r="AX8" s="1156"/>
      <c r="AY8" s="1157"/>
      <c r="AZ8" s="232"/>
      <c r="BA8" s="232"/>
      <c r="BB8" s="232"/>
      <c r="BC8" s="232"/>
      <c r="BD8" s="232"/>
      <c r="BE8" s="233"/>
      <c r="BF8" s="233"/>
      <c r="BG8" s="233"/>
      <c r="BH8" s="233"/>
      <c r="BI8" s="233"/>
      <c r="BJ8" s="233"/>
      <c r="BK8" s="233"/>
      <c r="BL8" s="233"/>
      <c r="BM8" s="233"/>
      <c r="BN8" s="233"/>
      <c r="BO8" s="233"/>
      <c r="BP8" s="233"/>
      <c r="BQ8" s="242">
        <v>2</v>
      </c>
      <c r="BR8" s="243"/>
      <c r="BS8" s="1086" t="s">
        <v>563</v>
      </c>
      <c r="BT8" s="1087"/>
      <c r="BU8" s="1087"/>
      <c r="BV8" s="1087"/>
      <c r="BW8" s="1087"/>
      <c r="BX8" s="1087"/>
      <c r="BY8" s="1087"/>
      <c r="BZ8" s="1087"/>
      <c r="CA8" s="1087"/>
      <c r="CB8" s="1087"/>
      <c r="CC8" s="1087"/>
      <c r="CD8" s="1087"/>
      <c r="CE8" s="1087"/>
      <c r="CF8" s="1087"/>
      <c r="CG8" s="1088"/>
      <c r="CH8" s="1061">
        <v>20</v>
      </c>
      <c r="CI8" s="1062"/>
      <c r="CJ8" s="1062"/>
      <c r="CK8" s="1062"/>
      <c r="CL8" s="1063"/>
      <c r="CM8" s="1061">
        <v>94</v>
      </c>
      <c r="CN8" s="1062"/>
      <c r="CO8" s="1062"/>
      <c r="CP8" s="1062"/>
      <c r="CQ8" s="1063"/>
      <c r="CR8" s="1061">
        <v>15</v>
      </c>
      <c r="CS8" s="1062"/>
      <c r="CT8" s="1062"/>
      <c r="CU8" s="1062"/>
      <c r="CV8" s="1063"/>
      <c r="CW8" s="1061" t="s">
        <v>564</v>
      </c>
      <c r="CX8" s="1062"/>
      <c r="CY8" s="1062"/>
      <c r="CZ8" s="1062"/>
      <c r="DA8" s="1063"/>
      <c r="DB8" s="1061" t="s">
        <v>564</v>
      </c>
      <c r="DC8" s="1062"/>
      <c r="DD8" s="1062"/>
      <c r="DE8" s="1062"/>
      <c r="DF8" s="1063"/>
      <c r="DG8" s="1061" t="s">
        <v>564</v>
      </c>
      <c r="DH8" s="1062"/>
      <c r="DI8" s="1062"/>
      <c r="DJ8" s="1062"/>
      <c r="DK8" s="1063"/>
      <c r="DL8" s="1061" t="s">
        <v>564</v>
      </c>
      <c r="DM8" s="1062"/>
      <c r="DN8" s="1062"/>
      <c r="DO8" s="1062"/>
      <c r="DP8" s="1063"/>
      <c r="DQ8" s="1061" t="s">
        <v>564</v>
      </c>
      <c r="DR8" s="1062"/>
      <c r="DS8" s="1062"/>
      <c r="DT8" s="1062"/>
      <c r="DU8" s="1063"/>
      <c r="DV8" s="1064"/>
      <c r="DW8" s="1065"/>
      <c r="DX8" s="1065"/>
      <c r="DY8" s="1065"/>
      <c r="DZ8" s="1066"/>
      <c r="EA8" s="234"/>
    </row>
    <row r="9" spans="1:131" s="235" customFormat="1" ht="26.25" customHeight="1">
      <c r="A9" s="241">
        <v>3</v>
      </c>
      <c r="B9" s="1109"/>
      <c r="C9" s="1110"/>
      <c r="D9" s="1110"/>
      <c r="E9" s="1110"/>
      <c r="F9" s="1110"/>
      <c r="G9" s="1110"/>
      <c r="H9" s="1110"/>
      <c r="I9" s="1110"/>
      <c r="J9" s="1110"/>
      <c r="K9" s="1110"/>
      <c r="L9" s="1110"/>
      <c r="M9" s="1110"/>
      <c r="N9" s="1110"/>
      <c r="O9" s="1110"/>
      <c r="P9" s="1111"/>
      <c r="Q9" s="1115"/>
      <c r="R9" s="1116"/>
      <c r="S9" s="1116"/>
      <c r="T9" s="1116"/>
      <c r="U9" s="1116"/>
      <c r="V9" s="1116"/>
      <c r="W9" s="1116"/>
      <c r="X9" s="1116"/>
      <c r="Y9" s="1116"/>
      <c r="Z9" s="1116"/>
      <c r="AA9" s="1116"/>
      <c r="AB9" s="1116"/>
      <c r="AC9" s="1116"/>
      <c r="AD9" s="1116"/>
      <c r="AE9" s="1117"/>
      <c r="AF9" s="1091"/>
      <c r="AG9" s="1092"/>
      <c r="AH9" s="1092"/>
      <c r="AI9" s="1092"/>
      <c r="AJ9" s="1093"/>
      <c r="AK9" s="1158"/>
      <c r="AL9" s="1159"/>
      <c r="AM9" s="1159"/>
      <c r="AN9" s="1159"/>
      <c r="AO9" s="1159"/>
      <c r="AP9" s="1159"/>
      <c r="AQ9" s="1159"/>
      <c r="AR9" s="1159"/>
      <c r="AS9" s="1159"/>
      <c r="AT9" s="1159"/>
      <c r="AU9" s="1156"/>
      <c r="AV9" s="1156"/>
      <c r="AW9" s="1156"/>
      <c r="AX9" s="1156"/>
      <c r="AY9" s="1157"/>
      <c r="AZ9" s="232"/>
      <c r="BA9" s="232"/>
      <c r="BB9" s="232"/>
      <c r="BC9" s="232"/>
      <c r="BD9" s="232"/>
      <c r="BE9" s="233"/>
      <c r="BF9" s="233"/>
      <c r="BG9" s="233"/>
      <c r="BH9" s="233"/>
      <c r="BI9" s="233"/>
      <c r="BJ9" s="233"/>
      <c r="BK9" s="233"/>
      <c r="BL9" s="233"/>
      <c r="BM9" s="233"/>
      <c r="BN9" s="233"/>
      <c r="BO9" s="233"/>
      <c r="BP9" s="233"/>
      <c r="BQ9" s="242">
        <v>3</v>
      </c>
      <c r="BR9" s="243"/>
      <c r="BS9" s="1086"/>
      <c r="BT9" s="1087"/>
      <c r="BU9" s="1087"/>
      <c r="BV9" s="1087"/>
      <c r="BW9" s="1087"/>
      <c r="BX9" s="1087"/>
      <c r="BY9" s="1087"/>
      <c r="BZ9" s="1087"/>
      <c r="CA9" s="1087"/>
      <c r="CB9" s="1087"/>
      <c r="CC9" s="1087"/>
      <c r="CD9" s="1087"/>
      <c r="CE9" s="1087"/>
      <c r="CF9" s="1087"/>
      <c r="CG9" s="1088"/>
      <c r="CH9" s="1061"/>
      <c r="CI9" s="1062"/>
      <c r="CJ9" s="1062"/>
      <c r="CK9" s="1062"/>
      <c r="CL9" s="1063"/>
      <c r="CM9" s="1061"/>
      <c r="CN9" s="1062"/>
      <c r="CO9" s="1062"/>
      <c r="CP9" s="1062"/>
      <c r="CQ9" s="1063"/>
      <c r="CR9" s="1061"/>
      <c r="CS9" s="1062"/>
      <c r="CT9" s="1062"/>
      <c r="CU9" s="1062"/>
      <c r="CV9" s="1063"/>
      <c r="CW9" s="1061"/>
      <c r="CX9" s="1062"/>
      <c r="CY9" s="1062"/>
      <c r="CZ9" s="1062"/>
      <c r="DA9" s="1063"/>
      <c r="DB9" s="1061"/>
      <c r="DC9" s="1062"/>
      <c r="DD9" s="1062"/>
      <c r="DE9" s="1062"/>
      <c r="DF9" s="1063"/>
      <c r="DG9" s="1061"/>
      <c r="DH9" s="1062"/>
      <c r="DI9" s="1062"/>
      <c r="DJ9" s="1062"/>
      <c r="DK9" s="1063"/>
      <c r="DL9" s="1061"/>
      <c r="DM9" s="1062"/>
      <c r="DN9" s="1062"/>
      <c r="DO9" s="1062"/>
      <c r="DP9" s="1063"/>
      <c r="DQ9" s="1061"/>
      <c r="DR9" s="1062"/>
      <c r="DS9" s="1062"/>
      <c r="DT9" s="1062"/>
      <c r="DU9" s="1063"/>
      <c r="DV9" s="1064"/>
      <c r="DW9" s="1065"/>
      <c r="DX9" s="1065"/>
      <c r="DY9" s="1065"/>
      <c r="DZ9" s="1066"/>
      <c r="EA9" s="234"/>
    </row>
    <row r="10" spans="1:131" s="235" customFormat="1" ht="26.25" customHeight="1">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58"/>
      <c r="AL10" s="1159"/>
      <c r="AM10" s="1159"/>
      <c r="AN10" s="1159"/>
      <c r="AO10" s="1159"/>
      <c r="AP10" s="1159"/>
      <c r="AQ10" s="1159"/>
      <c r="AR10" s="1159"/>
      <c r="AS10" s="1159"/>
      <c r="AT10" s="1159"/>
      <c r="AU10" s="1156"/>
      <c r="AV10" s="1156"/>
      <c r="AW10" s="1156"/>
      <c r="AX10" s="1156"/>
      <c r="AY10" s="1157"/>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58"/>
      <c r="AL11" s="1159"/>
      <c r="AM11" s="1159"/>
      <c r="AN11" s="1159"/>
      <c r="AO11" s="1159"/>
      <c r="AP11" s="1159"/>
      <c r="AQ11" s="1159"/>
      <c r="AR11" s="1159"/>
      <c r="AS11" s="1159"/>
      <c r="AT11" s="1159"/>
      <c r="AU11" s="1156"/>
      <c r="AV11" s="1156"/>
      <c r="AW11" s="1156"/>
      <c r="AX11" s="1156"/>
      <c r="AY11" s="1157"/>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58"/>
      <c r="AL12" s="1159"/>
      <c r="AM12" s="1159"/>
      <c r="AN12" s="1159"/>
      <c r="AO12" s="1159"/>
      <c r="AP12" s="1159"/>
      <c r="AQ12" s="1159"/>
      <c r="AR12" s="1159"/>
      <c r="AS12" s="1159"/>
      <c r="AT12" s="1159"/>
      <c r="AU12" s="1156"/>
      <c r="AV12" s="1156"/>
      <c r="AW12" s="1156"/>
      <c r="AX12" s="1156"/>
      <c r="AY12" s="1157"/>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58"/>
      <c r="AL13" s="1159"/>
      <c r="AM13" s="1159"/>
      <c r="AN13" s="1159"/>
      <c r="AO13" s="1159"/>
      <c r="AP13" s="1159"/>
      <c r="AQ13" s="1159"/>
      <c r="AR13" s="1159"/>
      <c r="AS13" s="1159"/>
      <c r="AT13" s="1159"/>
      <c r="AU13" s="1156"/>
      <c r="AV13" s="1156"/>
      <c r="AW13" s="1156"/>
      <c r="AX13" s="1156"/>
      <c r="AY13" s="1157"/>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58"/>
      <c r="AL14" s="1159"/>
      <c r="AM14" s="1159"/>
      <c r="AN14" s="1159"/>
      <c r="AO14" s="1159"/>
      <c r="AP14" s="1159"/>
      <c r="AQ14" s="1159"/>
      <c r="AR14" s="1159"/>
      <c r="AS14" s="1159"/>
      <c r="AT14" s="1159"/>
      <c r="AU14" s="1156"/>
      <c r="AV14" s="1156"/>
      <c r="AW14" s="1156"/>
      <c r="AX14" s="1156"/>
      <c r="AY14" s="1157"/>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58"/>
      <c r="AL15" s="1159"/>
      <c r="AM15" s="1159"/>
      <c r="AN15" s="1159"/>
      <c r="AO15" s="1159"/>
      <c r="AP15" s="1159"/>
      <c r="AQ15" s="1159"/>
      <c r="AR15" s="1159"/>
      <c r="AS15" s="1159"/>
      <c r="AT15" s="1159"/>
      <c r="AU15" s="1156"/>
      <c r="AV15" s="1156"/>
      <c r="AW15" s="1156"/>
      <c r="AX15" s="1156"/>
      <c r="AY15" s="1157"/>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58"/>
      <c r="AL16" s="1159"/>
      <c r="AM16" s="1159"/>
      <c r="AN16" s="1159"/>
      <c r="AO16" s="1159"/>
      <c r="AP16" s="1159"/>
      <c r="AQ16" s="1159"/>
      <c r="AR16" s="1159"/>
      <c r="AS16" s="1159"/>
      <c r="AT16" s="1159"/>
      <c r="AU16" s="1156"/>
      <c r="AV16" s="1156"/>
      <c r="AW16" s="1156"/>
      <c r="AX16" s="1156"/>
      <c r="AY16" s="1157"/>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58"/>
      <c r="AL17" s="1159"/>
      <c r="AM17" s="1159"/>
      <c r="AN17" s="1159"/>
      <c r="AO17" s="1159"/>
      <c r="AP17" s="1159"/>
      <c r="AQ17" s="1159"/>
      <c r="AR17" s="1159"/>
      <c r="AS17" s="1159"/>
      <c r="AT17" s="1159"/>
      <c r="AU17" s="1156"/>
      <c r="AV17" s="1156"/>
      <c r="AW17" s="1156"/>
      <c r="AX17" s="1156"/>
      <c r="AY17" s="1157"/>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58"/>
      <c r="AL18" s="1159"/>
      <c r="AM18" s="1159"/>
      <c r="AN18" s="1159"/>
      <c r="AO18" s="1159"/>
      <c r="AP18" s="1159"/>
      <c r="AQ18" s="1159"/>
      <c r="AR18" s="1159"/>
      <c r="AS18" s="1159"/>
      <c r="AT18" s="1159"/>
      <c r="AU18" s="1156"/>
      <c r="AV18" s="1156"/>
      <c r="AW18" s="1156"/>
      <c r="AX18" s="1156"/>
      <c r="AY18" s="1157"/>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58"/>
      <c r="AL19" s="1159"/>
      <c r="AM19" s="1159"/>
      <c r="AN19" s="1159"/>
      <c r="AO19" s="1159"/>
      <c r="AP19" s="1159"/>
      <c r="AQ19" s="1159"/>
      <c r="AR19" s="1159"/>
      <c r="AS19" s="1159"/>
      <c r="AT19" s="1159"/>
      <c r="AU19" s="1156"/>
      <c r="AV19" s="1156"/>
      <c r="AW19" s="1156"/>
      <c r="AX19" s="1156"/>
      <c r="AY19" s="1157"/>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58"/>
      <c r="AL20" s="1159"/>
      <c r="AM20" s="1159"/>
      <c r="AN20" s="1159"/>
      <c r="AO20" s="1159"/>
      <c r="AP20" s="1159"/>
      <c r="AQ20" s="1159"/>
      <c r="AR20" s="1159"/>
      <c r="AS20" s="1159"/>
      <c r="AT20" s="1159"/>
      <c r="AU20" s="1156"/>
      <c r="AV20" s="1156"/>
      <c r="AW20" s="1156"/>
      <c r="AX20" s="1156"/>
      <c r="AY20" s="1157"/>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58"/>
      <c r="AL21" s="1159"/>
      <c r="AM21" s="1159"/>
      <c r="AN21" s="1159"/>
      <c r="AO21" s="1159"/>
      <c r="AP21" s="1159"/>
      <c r="AQ21" s="1159"/>
      <c r="AR21" s="1159"/>
      <c r="AS21" s="1159"/>
      <c r="AT21" s="1159"/>
      <c r="AU21" s="1156"/>
      <c r="AV21" s="1156"/>
      <c r="AW21" s="1156"/>
      <c r="AX21" s="1156"/>
      <c r="AY21" s="1157"/>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c r="A22" s="241">
        <v>16</v>
      </c>
      <c r="B22" s="1109"/>
      <c r="C22" s="1110"/>
      <c r="D22" s="1110"/>
      <c r="E22" s="1110"/>
      <c r="F22" s="1110"/>
      <c r="G22" s="1110"/>
      <c r="H22" s="1110"/>
      <c r="I22" s="1110"/>
      <c r="J22" s="1110"/>
      <c r="K22" s="1110"/>
      <c r="L22" s="1110"/>
      <c r="M22" s="1110"/>
      <c r="N22" s="1110"/>
      <c r="O22" s="1110"/>
      <c r="P22" s="1111"/>
      <c r="Q22" s="1153"/>
      <c r="R22" s="1154"/>
      <c r="S22" s="1154"/>
      <c r="T22" s="1154"/>
      <c r="U22" s="1154"/>
      <c r="V22" s="1154"/>
      <c r="W22" s="1154"/>
      <c r="X22" s="1154"/>
      <c r="Y22" s="1154"/>
      <c r="Z22" s="1154"/>
      <c r="AA22" s="1154"/>
      <c r="AB22" s="1154"/>
      <c r="AC22" s="1154"/>
      <c r="AD22" s="1154"/>
      <c r="AE22" s="1155"/>
      <c r="AF22" s="1091"/>
      <c r="AG22" s="1092"/>
      <c r="AH22" s="1092"/>
      <c r="AI22" s="1092"/>
      <c r="AJ22" s="1093"/>
      <c r="AK22" s="1149"/>
      <c r="AL22" s="1150"/>
      <c r="AM22" s="1150"/>
      <c r="AN22" s="1150"/>
      <c r="AO22" s="1150"/>
      <c r="AP22" s="1150"/>
      <c r="AQ22" s="1150"/>
      <c r="AR22" s="1150"/>
      <c r="AS22" s="1150"/>
      <c r="AT22" s="1150"/>
      <c r="AU22" s="1151"/>
      <c r="AV22" s="1151"/>
      <c r="AW22" s="1151"/>
      <c r="AX22" s="1151"/>
      <c r="AY22" s="1152"/>
      <c r="AZ22" s="1107" t="s">
        <v>374</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c r="A23" s="244" t="s">
        <v>375</v>
      </c>
      <c r="B23" s="1013" t="s">
        <v>376</v>
      </c>
      <c r="C23" s="1014"/>
      <c r="D23" s="1014"/>
      <c r="E23" s="1014"/>
      <c r="F23" s="1014"/>
      <c r="G23" s="1014"/>
      <c r="H23" s="1014"/>
      <c r="I23" s="1014"/>
      <c r="J23" s="1014"/>
      <c r="K23" s="1014"/>
      <c r="L23" s="1014"/>
      <c r="M23" s="1014"/>
      <c r="N23" s="1014"/>
      <c r="O23" s="1014"/>
      <c r="P23" s="1015"/>
      <c r="Q23" s="1140">
        <v>25164</v>
      </c>
      <c r="R23" s="1141"/>
      <c r="S23" s="1141"/>
      <c r="T23" s="1141"/>
      <c r="U23" s="1141"/>
      <c r="V23" s="1141">
        <v>24194</v>
      </c>
      <c r="W23" s="1141"/>
      <c r="X23" s="1141"/>
      <c r="Y23" s="1141"/>
      <c r="Z23" s="1141"/>
      <c r="AA23" s="1141">
        <v>970</v>
      </c>
      <c r="AB23" s="1141"/>
      <c r="AC23" s="1141"/>
      <c r="AD23" s="1141"/>
      <c r="AE23" s="1142"/>
      <c r="AF23" s="1143">
        <v>849</v>
      </c>
      <c r="AG23" s="1141"/>
      <c r="AH23" s="1141"/>
      <c r="AI23" s="1141"/>
      <c r="AJ23" s="1144"/>
      <c r="AK23" s="1145"/>
      <c r="AL23" s="1146"/>
      <c r="AM23" s="1146"/>
      <c r="AN23" s="1146"/>
      <c r="AO23" s="1146"/>
      <c r="AP23" s="1141">
        <v>19665</v>
      </c>
      <c r="AQ23" s="1141"/>
      <c r="AR23" s="1141"/>
      <c r="AS23" s="1141"/>
      <c r="AT23" s="1141"/>
      <c r="AU23" s="1147"/>
      <c r="AV23" s="1147"/>
      <c r="AW23" s="1147"/>
      <c r="AX23" s="1147"/>
      <c r="AY23" s="1148"/>
      <c r="AZ23" s="1137" t="s">
        <v>121</v>
      </c>
      <c r="BA23" s="1138"/>
      <c r="BB23" s="1138"/>
      <c r="BC23" s="1138"/>
      <c r="BD23" s="1139"/>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c r="A24" s="1136" t="s">
        <v>377</v>
      </c>
      <c r="B24" s="1136"/>
      <c r="C24" s="1136"/>
      <c r="D24" s="1136"/>
      <c r="E24" s="1136"/>
      <c r="F24" s="1136"/>
      <c r="G24" s="1136"/>
      <c r="H24" s="1136"/>
      <c r="I24" s="1136"/>
      <c r="J24" s="1136"/>
      <c r="K24" s="1136"/>
      <c r="L24" s="1136"/>
      <c r="M24" s="1136"/>
      <c r="N24" s="1136"/>
      <c r="O24" s="1136"/>
      <c r="P24" s="1136"/>
      <c r="Q24" s="1136"/>
      <c r="R24" s="1136"/>
      <c r="S24" s="1136"/>
      <c r="T24" s="1136"/>
      <c r="U24" s="1136"/>
      <c r="V24" s="1136"/>
      <c r="W24" s="1136"/>
      <c r="X24" s="1136"/>
      <c r="Y24" s="1136"/>
      <c r="Z24" s="1136"/>
      <c r="AA24" s="1136"/>
      <c r="AB24" s="1136"/>
      <c r="AC24" s="1136"/>
      <c r="AD24" s="1136"/>
      <c r="AE24" s="1136"/>
      <c r="AF24" s="1136"/>
      <c r="AG24" s="1136"/>
      <c r="AH24" s="1136"/>
      <c r="AI24" s="1136"/>
      <c r="AJ24" s="1136"/>
      <c r="AK24" s="1136"/>
      <c r="AL24" s="1136"/>
      <c r="AM24" s="1136"/>
      <c r="AN24" s="1136"/>
      <c r="AO24" s="1136"/>
      <c r="AP24" s="1136"/>
      <c r="AQ24" s="1136"/>
      <c r="AR24" s="1136"/>
      <c r="AS24" s="1136"/>
      <c r="AT24" s="1136"/>
      <c r="AU24" s="1136"/>
      <c r="AV24" s="1136"/>
      <c r="AW24" s="1136"/>
      <c r="AX24" s="1136"/>
      <c r="AY24" s="1136"/>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c r="A25" s="1135" t="s">
        <v>378</v>
      </c>
      <c r="B25" s="1135"/>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5"/>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5"/>
      <c r="AY25" s="1135"/>
      <c r="AZ25" s="1135"/>
      <c r="BA25" s="1135"/>
      <c r="BB25" s="1135"/>
      <c r="BC25" s="1135"/>
      <c r="BD25" s="1135"/>
      <c r="BE25" s="1135"/>
      <c r="BF25" s="1135"/>
      <c r="BG25" s="1135"/>
      <c r="BH25" s="1135"/>
      <c r="BI25" s="1135"/>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c r="A26" s="1067" t="s">
        <v>356</v>
      </c>
      <c r="B26" s="1068"/>
      <c r="C26" s="1068"/>
      <c r="D26" s="1068"/>
      <c r="E26" s="1068"/>
      <c r="F26" s="1068"/>
      <c r="G26" s="1068"/>
      <c r="H26" s="1068"/>
      <c r="I26" s="1068"/>
      <c r="J26" s="1068"/>
      <c r="K26" s="1068"/>
      <c r="L26" s="1068"/>
      <c r="M26" s="1068"/>
      <c r="N26" s="1068"/>
      <c r="O26" s="1068"/>
      <c r="P26" s="1069"/>
      <c r="Q26" s="1073" t="s">
        <v>379</v>
      </c>
      <c r="R26" s="1074"/>
      <c r="S26" s="1074"/>
      <c r="T26" s="1074"/>
      <c r="U26" s="1075"/>
      <c r="V26" s="1073" t="s">
        <v>380</v>
      </c>
      <c r="W26" s="1074"/>
      <c r="X26" s="1074"/>
      <c r="Y26" s="1074"/>
      <c r="Z26" s="1075"/>
      <c r="AA26" s="1073" t="s">
        <v>381</v>
      </c>
      <c r="AB26" s="1074"/>
      <c r="AC26" s="1074"/>
      <c r="AD26" s="1074"/>
      <c r="AE26" s="1074"/>
      <c r="AF26" s="1131" t="s">
        <v>382</v>
      </c>
      <c r="AG26" s="1080"/>
      <c r="AH26" s="1080"/>
      <c r="AI26" s="1080"/>
      <c r="AJ26" s="1132"/>
      <c r="AK26" s="1074" t="s">
        <v>383</v>
      </c>
      <c r="AL26" s="1074"/>
      <c r="AM26" s="1074"/>
      <c r="AN26" s="1074"/>
      <c r="AO26" s="1075"/>
      <c r="AP26" s="1073" t="s">
        <v>384</v>
      </c>
      <c r="AQ26" s="1074"/>
      <c r="AR26" s="1074"/>
      <c r="AS26" s="1074"/>
      <c r="AT26" s="1075"/>
      <c r="AU26" s="1073" t="s">
        <v>385</v>
      </c>
      <c r="AV26" s="1074"/>
      <c r="AW26" s="1074"/>
      <c r="AX26" s="1074"/>
      <c r="AY26" s="1075"/>
      <c r="AZ26" s="1073" t="s">
        <v>386</v>
      </c>
      <c r="BA26" s="1074"/>
      <c r="BB26" s="1074"/>
      <c r="BC26" s="1074"/>
      <c r="BD26" s="1075"/>
      <c r="BE26" s="1073" t="s">
        <v>363</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3"/>
      <c r="AG27" s="1083"/>
      <c r="AH27" s="1083"/>
      <c r="AI27" s="1083"/>
      <c r="AJ27" s="1134"/>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c r="A28" s="246">
        <v>1</v>
      </c>
      <c r="B28" s="1122" t="s">
        <v>387</v>
      </c>
      <c r="C28" s="1123"/>
      <c r="D28" s="1123"/>
      <c r="E28" s="1123"/>
      <c r="F28" s="1123"/>
      <c r="G28" s="1123"/>
      <c r="H28" s="1123"/>
      <c r="I28" s="1123"/>
      <c r="J28" s="1123"/>
      <c r="K28" s="1123"/>
      <c r="L28" s="1123"/>
      <c r="M28" s="1123"/>
      <c r="N28" s="1123"/>
      <c r="O28" s="1123"/>
      <c r="P28" s="1124"/>
      <c r="Q28" s="1125">
        <v>8685</v>
      </c>
      <c r="R28" s="1126"/>
      <c r="S28" s="1126"/>
      <c r="T28" s="1126"/>
      <c r="U28" s="1126"/>
      <c r="V28" s="1126">
        <v>8289</v>
      </c>
      <c r="W28" s="1126"/>
      <c r="X28" s="1126"/>
      <c r="Y28" s="1126"/>
      <c r="Z28" s="1126"/>
      <c r="AA28" s="1126">
        <v>396</v>
      </c>
      <c r="AB28" s="1126"/>
      <c r="AC28" s="1126"/>
      <c r="AD28" s="1126"/>
      <c r="AE28" s="1127"/>
      <c r="AF28" s="1128">
        <v>396</v>
      </c>
      <c r="AG28" s="1126"/>
      <c r="AH28" s="1126"/>
      <c r="AI28" s="1126"/>
      <c r="AJ28" s="1129"/>
      <c r="AK28" s="1130">
        <v>429</v>
      </c>
      <c r="AL28" s="1118"/>
      <c r="AM28" s="1118"/>
      <c r="AN28" s="1118"/>
      <c r="AO28" s="1118"/>
      <c r="AP28" s="1118" t="s">
        <v>564</v>
      </c>
      <c r="AQ28" s="1118"/>
      <c r="AR28" s="1118"/>
      <c r="AS28" s="1118"/>
      <c r="AT28" s="1118"/>
      <c r="AU28" s="1118" t="s">
        <v>564</v>
      </c>
      <c r="AV28" s="1118"/>
      <c r="AW28" s="1118"/>
      <c r="AX28" s="1118"/>
      <c r="AY28" s="1118"/>
      <c r="AZ28" s="1119" t="s">
        <v>564</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c r="A29" s="246">
        <v>2</v>
      </c>
      <c r="B29" s="1109" t="s">
        <v>388</v>
      </c>
      <c r="C29" s="1110"/>
      <c r="D29" s="1110"/>
      <c r="E29" s="1110"/>
      <c r="F29" s="1110"/>
      <c r="G29" s="1110"/>
      <c r="H29" s="1110"/>
      <c r="I29" s="1110"/>
      <c r="J29" s="1110"/>
      <c r="K29" s="1110"/>
      <c r="L29" s="1110"/>
      <c r="M29" s="1110"/>
      <c r="N29" s="1110"/>
      <c r="O29" s="1110"/>
      <c r="P29" s="1111"/>
      <c r="Q29" s="1115">
        <v>5394</v>
      </c>
      <c r="R29" s="1116"/>
      <c r="S29" s="1116"/>
      <c r="T29" s="1116"/>
      <c r="U29" s="1116"/>
      <c r="V29" s="1116">
        <v>4952</v>
      </c>
      <c r="W29" s="1116"/>
      <c r="X29" s="1116"/>
      <c r="Y29" s="1116"/>
      <c r="Z29" s="1116"/>
      <c r="AA29" s="1116">
        <v>442</v>
      </c>
      <c r="AB29" s="1116"/>
      <c r="AC29" s="1116"/>
      <c r="AD29" s="1116"/>
      <c r="AE29" s="1117"/>
      <c r="AF29" s="1091">
        <v>442</v>
      </c>
      <c r="AG29" s="1092"/>
      <c r="AH29" s="1092"/>
      <c r="AI29" s="1092"/>
      <c r="AJ29" s="1093"/>
      <c r="AK29" s="1049">
        <v>801</v>
      </c>
      <c r="AL29" s="1040"/>
      <c r="AM29" s="1040"/>
      <c r="AN29" s="1040"/>
      <c r="AO29" s="1040"/>
      <c r="AP29" s="1040" t="s">
        <v>564</v>
      </c>
      <c r="AQ29" s="1040"/>
      <c r="AR29" s="1040"/>
      <c r="AS29" s="1040"/>
      <c r="AT29" s="1040"/>
      <c r="AU29" s="1040" t="s">
        <v>564</v>
      </c>
      <c r="AV29" s="1040"/>
      <c r="AW29" s="1040"/>
      <c r="AX29" s="1040"/>
      <c r="AY29" s="1040"/>
      <c r="AZ29" s="1114" t="s">
        <v>564</v>
      </c>
      <c r="BA29" s="1114"/>
      <c r="BB29" s="1114"/>
      <c r="BC29" s="1114"/>
      <c r="BD29" s="1114"/>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c r="A30" s="246">
        <v>3</v>
      </c>
      <c r="B30" s="1109" t="s">
        <v>389</v>
      </c>
      <c r="C30" s="1110"/>
      <c r="D30" s="1110"/>
      <c r="E30" s="1110"/>
      <c r="F30" s="1110"/>
      <c r="G30" s="1110"/>
      <c r="H30" s="1110"/>
      <c r="I30" s="1110"/>
      <c r="J30" s="1110"/>
      <c r="K30" s="1110"/>
      <c r="L30" s="1110"/>
      <c r="M30" s="1110"/>
      <c r="N30" s="1110"/>
      <c r="O30" s="1110"/>
      <c r="P30" s="1111"/>
      <c r="Q30" s="1115">
        <v>1139</v>
      </c>
      <c r="R30" s="1116"/>
      <c r="S30" s="1116"/>
      <c r="T30" s="1116"/>
      <c r="U30" s="1116"/>
      <c r="V30" s="1116">
        <v>1121</v>
      </c>
      <c r="W30" s="1116"/>
      <c r="X30" s="1116"/>
      <c r="Y30" s="1116"/>
      <c r="Z30" s="1116"/>
      <c r="AA30" s="1116">
        <v>19</v>
      </c>
      <c r="AB30" s="1116"/>
      <c r="AC30" s="1116"/>
      <c r="AD30" s="1116"/>
      <c r="AE30" s="1117"/>
      <c r="AF30" s="1091">
        <v>19</v>
      </c>
      <c r="AG30" s="1092"/>
      <c r="AH30" s="1092"/>
      <c r="AI30" s="1092"/>
      <c r="AJ30" s="1093"/>
      <c r="AK30" s="1049">
        <v>195</v>
      </c>
      <c r="AL30" s="1040"/>
      <c r="AM30" s="1040"/>
      <c r="AN30" s="1040"/>
      <c r="AO30" s="1040"/>
      <c r="AP30" s="1040" t="s">
        <v>564</v>
      </c>
      <c r="AQ30" s="1040"/>
      <c r="AR30" s="1040"/>
      <c r="AS30" s="1040"/>
      <c r="AT30" s="1040"/>
      <c r="AU30" s="1040" t="s">
        <v>564</v>
      </c>
      <c r="AV30" s="1040"/>
      <c r="AW30" s="1040"/>
      <c r="AX30" s="1040"/>
      <c r="AY30" s="1040"/>
      <c r="AZ30" s="1114" t="s">
        <v>564</v>
      </c>
      <c r="BA30" s="1114"/>
      <c r="BB30" s="1114"/>
      <c r="BC30" s="1114"/>
      <c r="BD30" s="1114"/>
      <c r="BE30" s="1104"/>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c r="A31" s="246">
        <v>4</v>
      </c>
      <c r="B31" s="1109" t="s">
        <v>390</v>
      </c>
      <c r="C31" s="1110"/>
      <c r="D31" s="1110"/>
      <c r="E31" s="1110"/>
      <c r="F31" s="1110"/>
      <c r="G31" s="1110"/>
      <c r="H31" s="1110"/>
      <c r="I31" s="1110"/>
      <c r="J31" s="1110"/>
      <c r="K31" s="1110"/>
      <c r="L31" s="1110"/>
      <c r="M31" s="1110"/>
      <c r="N31" s="1110"/>
      <c r="O31" s="1110"/>
      <c r="P31" s="1111"/>
      <c r="Q31" s="1115">
        <v>1214</v>
      </c>
      <c r="R31" s="1116"/>
      <c r="S31" s="1116"/>
      <c r="T31" s="1116"/>
      <c r="U31" s="1116"/>
      <c r="V31" s="1116">
        <v>1052</v>
      </c>
      <c r="W31" s="1116"/>
      <c r="X31" s="1116"/>
      <c r="Y31" s="1116"/>
      <c r="Z31" s="1116"/>
      <c r="AA31" s="1116">
        <v>162</v>
      </c>
      <c r="AB31" s="1116"/>
      <c r="AC31" s="1116"/>
      <c r="AD31" s="1116"/>
      <c r="AE31" s="1117"/>
      <c r="AF31" s="1091">
        <v>1146</v>
      </c>
      <c r="AG31" s="1092"/>
      <c r="AH31" s="1092"/>
      <c r="AI31" s="1092"/>
      <c r="AJ31" s="1093"/>
      <c r="AK31" s="1049">
        <v>2</v>
      </c>
      <c r="AL31" s="1040"/>
      <c r="AM31" s="1040"/>
      <c r="AN31" s="1040"/>
      <c r="AO31" s="1040"/>
      <c r="AP31" s="1040" t="s">
        <v>564</v>
      </c>
      <c r="AQ31" s="1040"/>
      <c r="AR31" s="1040"/>
      <c r="AS31" s="1040"/>
      <c r="AT31" s="1040"/>
      <c r="AU31" s="1040" t="s">
        <v>564</v>
      </c>
      <c r="AV31" s="1040"/>
      <c r="AW31" s="1040"/>
      <c r="AX31" s="1040"/>
      <c r="AY31" s="1040"/>
      <c r="AZ31" s="1114" t="s">
        <v>555</v>
      </c>
      <c r="BA31" s="1114"/>
      <c r="BB31" s="1114"/>
      <c r="BC31" s="1114"/>
      <c r="BD31" s="1114"/>
      <c r="BE31" s="1104" t="s">
        <v>391</v>
      </c>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c r="A32" s="246">
        <v>5</v>
      </c>
      <c r="B32" s="1109" t="s">
        <v>392</v>
      </c>
      <c r="C32" s="1110"/>
      <c r="D32" s="1110"/>
      <c r="E32" s="1110"/>
      <c r="F32" s="1110"/>
      <c r="G32" s="1110"/>
      <c r="H32" s="1110"/>
      <c r="I32" s="1110"/>
      <c r="J32" s="1110"/>
      <c r="K32" s="1110"/>
      <c r="L32" s="1110"/>
      <c r="M32" s="1110"/>
      <c r="N32" s="1110"/>
      <c r="O32" s="1110"/>
      <c r="P32" s="1111"/>
      <c r="Q32" s="1115">
        <v>375</v>
      </c>
      <c r="R32" s="1116"/>
      <c r="S32" s="1116"/>
      <c r="T32" s="1116"/>
      <c r="U32" s="1116"/>
      <c r="V32" s="1116">
        <v>248</v>
      </c>
      <c r="W32" s="1116"/>
      <c r="X32" s="1116"/>
      <c r="Y32" s="1116"/>
      <c r="Z32" s="1116"/>
      <c r="AA32" s="1116">
        <v>127</v>
      </c>
      <c r="AB32" s="1116"/>
      <c r="AC32" s="1116"/>
      <c r="AD32" s="1116"/>
      <c r="AE32" s="1117"/>
      <c r="AF32" s="1091">
        <v>127</v>
      </c>
      <c r="AG32" s="1092"/>
      <c r="AH32" s="1092"/>
      <c r="AI32" s="1092"/>
      <c r="AJ32" s="1093"/>
      <c r="AK32" s="1049">
        <v>0</v>
      </c>
      <c r="AL32" s="1040"/>
      <c r="AM32" s="1040"/>
      <c r="AN32" s="1040"/>
      <c r="AO32" s="1040"/>
      <c r="AP32" s="1040" t="s">
        <v>564</v>
      </c>
      <c r="AQ32" s="1040"/>
      <c r="AR32" s="1040"/>
      <c r="AS32" s="1040"/>
      <c r="AT32" s="1040"/>
      <c r="AU32" s="1040" t="s">
        <v>564</v>
      </c>
      <c r="AV32" s="1040"/>
      <c r="AW32" s="1040"/>
      <c r="AX32" s="1040"/>
      <c r="AY32" s="1040"/>
      <c r="AZ32" s="1114" t="s">
        <v>555</v>
      </c>
      <c r="BA32" s="1114"/>
      <c r="BB32" s="1114"/>
      <c r="BC32" s="1114"/>
      <c r="BD32" s="1114"/>
      <c r="BE32" s="1104" t="s">
        <v>393</v>
      </c>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c r="A33" s="246">
        <v>6</v>
      </c>
      <c r="B33" s="1109" t="s">
        <v>394</v>
      </c>
      <c r="C33" s="1110"/>
      <c r="D33" s="1110"/>
      <c r="E33" s="1110"/>
      <c r="F33" s="1110"/>
      <c r="G33" s="1110"/>
      <c r="H33" s="1110"/>
      <c r="I33" s="1110"/>
      <c r="J33" s="1110"/>
      <c r="K33" s="1110"/>
      <c r="L33" s="1110"/>
      <c r="M33" s="1110"/>
      <c r="N33" s="1110"/>
      <c r="O33" s="1110"/>
      <c r="P33" s="1111"/>
      <c r="Q33" s="1115">
        <v>69</v>
      </c>
      <c r="R33" s="1116"/>
      <c r="S33" s="1116"/>
      <c r="T33" s="1116"/>
      <c r="U33" s="1116"/>
      <c r="V33" s="1116">
        <v>60</v>
      </c>
      <c r="W33" s="1116"/>
      <c r="X33" s="1116"/>
      <c r="Y33" s="1116"/>
      <c r="Z33" s="1116"/>
      <c r="AA33" s="1116">
        <v>9</v>
      </c>
      <c r="AB33" s="1116"/>
      <c r="AC33" s="1116"/>
      <c r="AD33" s="1116"/>
      <c r="AE33" s="1117"/>
      <c r="AF33" s="1091">
        <v>9</v>
      </c>
      <c r="AG33" s="1092"/>
      <c r="AH33" s="1092"/>
      <c r="AI33" s="1092"/>
      <c r="AJ33" s="1093"/>
      <c r="AK33" s="1049">
        <v>52</v>
      </c>
      <c r="AL33" s="1040"/>
      <c r="AM33" s="1040"/>
      <c r="AN33" s="1040"/>
      <c r="AO33" s="1040"/>
      <c r="AP33" s="1040" t="s">
        <v>564</v>
      </c>
      <c r="AQ33" s="1040"/>
      <c r="AR33" s="1040"/>
      <c r="AS33" s="1040"/>
      <c r="AT33" s="1040"/>
      <c r="AU33" s="1040" t="s">
        <v>564</v>
      </c>
      <c r="AV33" s="1040"/>
      <c r="AW33" s="1040"/>
      <c r="AX33" s="1040"/>
      <c r="AY33" s="1040"/>
      <c r="AZ33" s="1114" t="s">
        <v>555</v>
      </c>
      <c r="BA33" s="1114"/>
      <c r="BB33" s="1114"/>
      <c r="BC33" s="1114"/>
      <c r="BD33" s="1114"/>
      <c r="BE33" s="1104" t="s">
        <v>393</v>
      </c>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c r="A34" s="246">
        <v>7</v>
      </c>
      <c r="B34" s="1109" t="s">
        <v>395</v>
      </c>
      <c r="C34" s="1110"/>
      <c r="D34" s="1110"/>
      <c r="E34" s="1110"/>
      <c r="F34" s="1110"/>
      <c r="G34" s="1110"/>
      <c r="H34" s="1110"/>
      <c r="I34" s="1110"/>
      <c r="J34" s="1110"/>
      <c r="K34" s="1110"/>
      <c r="L34" s="1110"/>
      <c r="M34" s="1110"/>
      <c r="N34" s="1110"/>
      <c r="O34" s="1110"/>
      <c r="P34" s="1111"/>
      <c r="Q34" s="1115">
        <v>2338</v>
      </c>
      <c r="R34" s="1116"/>
      <c r="S34" s="1116"/>
      <c r="T34" s="1116"/>
      <c r="U34" s="1116"/>
      <c r="V34" s="1116">
        <v>2193</v>
      </c>
      <c r="W34" s="1116"/>
      <c r="X34" s="1116"/>
      <c r="Y34" s="1116"/>
      <c r="Z34" s="1116"/>
      <c r="AA34" s="1116">
        <v>145</v>
      </c>
      <c r="AB34" s="1116"/>
      <c r="AC34" s="1116"/>
      <c r="AD34" s="1116"/>
      <c r="AE34" s="1117"/>
      <c r="AF34" s="1091">
        <v>64</v>
      </c>
      <c r="AG34" s="1092"/>
      <c r="AH34" s="1092"/>
      <c r="AI34" s="1092"/>
      <c r="AJ34" s="1093"/>
      <c r="AK34" s="1049">
        <v>833</v>
      </c>
      <c r="AL34" s="1040"/>
      <c r="AM34" s="1040"/>
      <c r="AN34" s="1040"/>
      <c r="AO34" s="1040"/>
      <c r="AP34" s="1040">
        <v>8446</v>
      </c>
      <c r="AQ34" s="1040"/>
      <c r="AR34" s="1040"/>
      <c r="AS34" s="1040"/>
      <c r="AT34" s="1040"/>
      <c r="AU34" s="1040">
        <v>6773</v>
      </c>
      <c r="AV34" s="1040"/>
      <c r="AW34" s="1040"/>
      <c r="AX34" s="1040"/>
      <c r="AY34" s="1040"/>
      <c r="AZ34" s="1114" t="s">
        <v>555</v>
      </c>
      <c r="BA34" s="1114"/>
      <c r="BB34" s="1114"/>
      <c r="BC34" s="1114"/>
      <c r="BD34" s="1114"/>
      <c r="BE34" s="1104" t="s">
        <v>393</v>
      </c>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c r="A35" s="246">
        <v>8</v>
      </c>
      <c r="B35" s="1109" t="s">
        <v>396</v>
      </c>
      <c r="C35" s="1110"/>
      <c r="D35" s="1110"/>
      <c r="E35" s="1110"/>
      <c r="F35" s="1110"/>
      <c r="G35" s="1110"/>
      <c r="H35" s="1110"/>
      <c r="I35" s="1110"/>
      <c r="J35" s="1110"/>
      <c r="K35" s="1110"/>
      <c r="L35" s="1110"/>
      <c r="M35" s="1110"/>
      <c r="N35" s="1110"/>
      <c r="O35" s="1110"/>
      <c r="P35" s="1111"/>
      <c r="Q35" s="1115">
        <v>66</v>
      </c>
      <c r="R35" s="1116"/>
      <c r="S35" s="1116"/>
      <c r="T35" s="1116"/>
      <c r="U35" s="1116"/>
      <c r="V35" s="1116">
        <v>60</v>
      </c>
      <c r="W35" s="1116"/>
      <c r="X35" s="1116"/>
      <c r="Y35" s="1116"/>
      <c r="Z35" s="1116"/>
      <c r="AA35" s="1116">
        <v>6</v>
      </c>
      <c r="AB35" s="1116"/>
      <c r="AC35" s="1116"/>
      <c r="AD35" s="1116"/>
      <c r="AE35" s="1117"/>
      <c r="AF35" s="1091">
        <v>6</v>
      </c>
      <c r="AG35" s="1092"/>
      <c r="AH35" s="1092"/>
      <c r="AI35" s="1092"/>
      <c r="AJ35" s="1093"/>
      <c r="AK35" s="1049">
        <v>42</v>
      </c>
      <c r="AL35" s="1040"/>
      <c r="AM35" s="1040"/>
      <c r="AN35" s="1040"/>
      <c r="AO35" s="1040"/>
      <c r="AP35" s="1040">
        <v>210</v>
      </c>
      <c r="AQ35" s="1040"/>
      <c r="AR35" s="1040"/>
      <c r="AS35" s="1040"/>
      <c r="AT35" s="1040"/>
      <c r="AU35" s="1040">
        <v>210</v>
      </c>
      <c r="AV35" s="1040"/>
      <c r="AW35" s="1040"/>
      <c r="AX35" s="1040"/>
      <c r="AY35" s="1040"/>
      <c r="AZ35" s="1114" t="s">
        <v>556</v>
      </c>
      <c r="BA35" s="1114"/>
      <c r="BB35" s="1114"/>
      <c r="BC35" s="1114"/>
      <c r="BD35" s="1114"/>
      <c r="BE35" s="1104" t="s">
        <v>393</v>
      </c>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49"/>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49"/>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49"/>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49"/>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49"/>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49"/>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49"/>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49"/>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49"/>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49"/>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49"/>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49"/>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49"/>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49"/>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397</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c r="A63" s="244" t="s">
        <v>375</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2208</v>
      </c>
      <c r="AG63" s="1028"/>
      <c r="AH63" s="1028"/>
      <c r="AI63" s="1028"/>
      <c r="AJ63" s="1102"/>
      <c r="AK63" s="1103"/>
      <c r="AL63" s="1032"/>
      <c r="AM63" s="1032"/>
      <c r="AN63" s="1032"/>
      <c r="AO63" s="1032"/>
      <c r="AP63" s="1028">
        <v>8656</v>
      </c>
      <c r="AQ63" s="1028"/>
      <c r="AR63" s="1028"/>
      <c r="AS63" s="1028"/>
      <c r="AT63" s="1028"/>
      <c r="AU63" s="1028">
        <v>6983</v>
      </c>
      <c r="AV63" s="1028"/>
      <c r="AW63" s="1028"/>
      <c r="AX63" s="1028"/>
      <c r="AY63" s="1028"/>
      <c r="AZ63" s="1097"/>
      <c r="BA63" s="1097"/>
      <c r="BB63" s="1097"/>
      <c r="BC63" s="1097"/>
      <c r="BD63" s="1097"/>
      <c r="BE63" s="1029"/>
      <c r="BF63" s="1029"/>
      <c r="BG63" s="1029"/>
      <c r="BH63" s="1029"/>
      <c r="BI63" s="1030"/>
      <c r="BJ63" s="1098" t="s">
        <v>121</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c r="A66" s="1067" t="s">
        <v>400</v>
      </c>
      <c r="B66" s="1068"/>
      <c r="C66" s="1068"/>
      <c r="D66" s="1068"/>
      <c r="E66" s="1068"/>
      <c r="F66" s="1068"/>
      <c r="G66" s="1068"/>
      <c r="H66" s="1068"/>
      <c r="I66" s="1068"/>
      <c r="J66" s="1068"/>
      <c r="K66" s="1068"/>
      <c r="L66" s="1068"/>
      <c r="M66" s="1068"/>
      <c r="N66" s="1068"/>
      <c r="O66" s="1068"/>
      <c r="P66" s="1069"/>
      <c r="Q66" s="1073" t="s">
        <v>401</v>
      </c>
      <c r="R66" s="1074"/>
      <c r="S66" s="1074"/>
      <c r="T66" s="1074"/>
      <c r="U66" s="1075"/>
      <c r="V66" s="1073" t="s">
        <v>380</v>
      </c>
      <c r="W66" s="1074"/>
      <c r="X66" s="1074"/>
      <c r="Y66" s="1074"/>
      <c r="Z66" s="1075"/>
      <c r="AA66" s="1073" t="s">
        <v>381</v>
      </c>
      <c r="AB66" s="1074"/>
      <c r="AC66" s="1074"/>
      <c r="AD66" s="1074"/>
      <c r="AE66" s="1075"/>
      <c r="AF66" s="1079" t="s">
        <v>382</v>
      </c>
      <c r="AG66" s="1080"/>
      <c r="AH66" s="1080"/>
      <c r="AI66" s="1080"/>
      <c r="AJ66" s="1081"/>
      <c r="AK66" s="1073" t="s">
        <v>402</v>
      </c>
      <c r="AL66" s="1068"/>
      <c r="AM66" s="1068"/>
      <c r="AN66" s="1068"/>
      <c r="AO66" s="1069"/>
      <c r="AP66" s="1073" t="s">
        <v>403</v>
      </c>
      <c r="AQ66" s="1074"/>
      <c r="AR66" s="1074"/>
      <c r="AS66" s="1074"/>
      <c r="AT66" s="1075"/>
      <c r="AU66" s="1073" t="s">
        <v>404</v>
      </c>
      <c r="AV66" s="1074"/>
      <c r="AW66" s="1074"/>
      <c r="AX66" s="1074"/>
      <c r="AY66" s="1075"/>
      <c r="AZ66" s="1073" t="s">
        <v>363</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7" t="s">
        <v>559</v>
      </c>
      <c r="C68" s="1058"/>
      <c r="D68" s="1058"/>
      <c r="E68" s="1058"/>
      <c r="F68" s="1058"/>
      <c r="G68" s="1058"/>
      <c r="H68" s="1058"/>
      <c r="I68" s="1058"/>
      <c r="J68" s="1058"/>
      <c r="K68" s="1058"/>
      <c r="L68" s="1058"/>
      <c r="M68" s="1058"/>
      <c r="N68" s="1058"/>
      <c r="O68" s="1058"/>
      <c r="P68" s="1059"/>
      <c r="Q68" s="1060">
        <v>1636</v>
      </c>
      <c r="R68" s="1054"/>
      <c r="S68" s="1054"/>
      <c r="T68" s="1054"/>
      <c r="U68" s="1054"/>
      <c r="V68" s="1054">
        <v>1535</v>
      </c>
      <c r="W68" s="1054"/>
      <c r="X68" s="1054"/>
      <c r="Y68" s="1054"/>
      <c r="Z68" s="1054"/>
      <c r="AA68" s="1054">
        <v>100</v>
      </c>
      <c r="AB68" s="1054"/>
      <c r="AC68" s="1054"/>
      <c r="AD68" s="1054"/>
      <c r="AE68" s="1054"/>
      <c r="AF68" s="1054">
        <v>100</v>
      </c>
      <c r="AG68" s="1054"/>
      <c r="AH68" s="1054"/>
      <c r="AI68" s="1054"/>
      <c r="AJ68" s="1054"/>
      <c r="AK68" s="1054" t="s">
        <v>555</v>
      </c>
      <c r="AL68" s="1054"/>
      <c r="AM68" s="1054"/>
      <c r="AN68" s="1054"/>
      <c r="AO68" s="1054"/>
      <c r="AP68" s="1054" t="s">
        <v>555</v>
      </c>
      <c r="AQ68" s="1054"/>
      <c r="AR68" s="1054"/>
      <c r="AS68" s="1054"/>
      <c r="AT68" s="1054"/>
      <c r="AU68" s="1054" t="s">
        <v>555</v>
      </c>
      <c r="AV68" s="1054"/>
      <c r="AW68" s="1054"/>
      <c r="AX68" s="1054"/>
      <c r="AY68" s="1054"/>
      <c r="AZ68" s="1055"/>
      <c r="BA68" s="1055"/>
      <c r="BB68" s="1055"/>
      <c r="BC68" s="1055"/>
      <c r="BD68" s="1056"/>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560</v>
      </c>
      <c r="C69" s="1044"/>
      <c r="D69" s="1044"/>
      <c r="E69" s="1044"/>
      <c r="F69" s="1044"/>
      <c r="G69" s="1044"/>
      <c r="H69" s="1044"/>
      <c r="I69" s="1044"/>
      <c r="J69" s="1044"/>
      <c r="K69" s="1044"/>
      <c r="L69" s="1044"/>
      <c r="M69" s="1044"/>
      <c r="N69" s="1044"/>
      <c r="O69" s="1044"/>
      <c r="P69" s="1045"/>
      <c r="Q69" s="1046">
        <v>830487</v>
      </c>
      <c r="R69" s="1040"/>
      <c r="S69" s="1040"/>
      <c r="T69" s="1040"/>
      <c r="U69" s="1040"/>
      <c r="V69" s="1040">
        <v>800586</v>
      </c>
      <c r="W69" s="1040"/>
      <c r="X69" s="1040"/>
      <c r="Y69" s="1040"/>
      <c r="Z69" s="1040"/>
      <c r="AA69" s="1040">
        <v>29902</v>
      </c>
      <c r="AB69" s="1040"/>
      <c r="AC69" s="1040"/>
      <c r="AD69" s="1040"/>
      <c r="AE69" s="1040"/>
      <c r="AF69" s="1040">
        <v>29900</v>
      </c>
      <c r="AG69" s="1040"/>
      <c r="AH69" s="1040"/>
      <c r="AI69" s="1040"/>
      <c r="AJ69" s="1040"/>
      <c r="AK69" s="1040">
        <v>5</v>
      </c>
      <c r="AL69" s="1040"/>
      <c r="AM69" s="1040"/>
      <c r="AN69" s="1040"/>
      <c r="AO69" s="1040"/>
      <c r="AP69" s="1040" t="s">
        <v>555</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557</v>
      </c>
      <c r="C70" s="1044"/>
      <c r="D70" s="1044"/>
      <c r="E70" s="1044"/>
      <c r="F70" s="1044"/>
      <c r="G70" s="1044"/>
      <c r="H70" s="1044"/>
      <c r="I70" s="1044"/>
      <c r="J70" s="1044"/>
      <c r="K70" s="1044"/>
      <c r="L70" s="1044"/>
      <c r="M70" s="1044"/>
      <c r="N70" s="1044"/>
      <c r="O70" s="1044"/>
      <c r="P70" s="1045"/>
      <c r="Q70" s="1047">
        <v>540</v>
      </c>
      <c r="R70" s="1048"/>
      <c r="S70" s="1048"/>
      <c r="T70" s="1048"/>
      <c r="U70" s="1049"/>
      <c r="V70" s="1050">
        <v>513</v>
      </c>
      <c r="W70" s="1048"/>
      <c r="X70" s="1048"/>
      <c r="Y70" s="1048"/>
      <c r="Z70" s="1049"/>
      <c r="AA70" s="1050">
        <v>27</v>
      </c>
      <c r="AB70" s="1048"/>
      <c r="AC70" s="1048"/>
      <c r="AD70" s="1048"/>
      <c r="AE70" s="1049"/>
      <c r="AF70" s="1050">
        <v>27</v>
      </c>
      <c r="AG70" s="1048"/>
      <c r="AH70" s="1048"/>
      <c r="AI70" s="1048"/>
      <c r="AJ70" s="1049"/>
      <c r="AK70" s="1050">
        <v>17</v>
      </c>
      <c r="AL70" s="1048"/>
      <c r="AM70" s="1048"/>
      <c r="AN70" s="1048"/>
      <c r="AO70" s="1049"/>
      <c r="AP70" s="1050" t="s">
        <v>570</v>
      </c>
      <c r="AQ70" s="1048"/>
      <c r="AR70" s="1048"/>
      <c r="AS70" s="1048"/>
      <c r="AT70" s="1049"/>
      <c r="AU70" s="1050" t="s">
        <v>570</v>
      </c>
      <c r="AV70" s="1048"/>
      <c r="AW70" s="1048"/>
      <c r="AX70" s="1048"/>
      <c r="AY70" s="1049"/>
      <c r="AZ70" s="1051"/>
      <c r="BA70" s="1052"/>
      <c r="BB70" s="1052"/>
      <c r="BC70" s="1052"/>
      <c r="BD70" s="105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558</v>
      </c>
      <c r="C71" s="1044"/>
      <c r="D71" s="1044"/>
      <c r="E71" s="1044"/>
      <c r="F71" s="1044"/>
      <c r="G71" s="1044"/>
      <c r="H71" s="1044"/>
      <c r="I71" s="1044"/>
      <c r="J71" s="1044"/>
      <c r="K71" s="1044"/>
      <c r="L71" s="1044"/>
      <c r="M71" s="1044"/>
      <c r="N71" s="1044"/>
      <c r="O71" s="1044"/>
      <c r="P71" s="1045"/>
      <c r="Q71" s="1046">
        <v>74</v>
      </c>
      <c r="R71" s="1040"/>
      <c r="S71" s="1040"/>
      <c r="T71" s="1040"/>
      <c r="U71" s="1040"/>
      <c r="V71" s="1040">
        <v>70</v>
      </c>
      <c r="W71" s="1040"/>
      <c r="X71" s="1040"/>
      <c r="Y71" s="1040"/>
      <c r="Z71" s="1040"/>
      <c r="AA71" s="1040">
        <v>4</v>
      </c>
      <c r="AB71" s="1040"/>
      <c r="AC71" s="1040"/>
      <c r="AD71" s="1040"/>
      <c r="AE71" s="1040"/>
      <c r="AF71" s="1040">
        <v>4</v>
      </c>
      <c r="AG71" s="1040"/>
      <c r="AH71" s="1040"/>
      <c r="AI71" s="1040"/>
      <c r="AJ71" s="1040"/>
      <c r="AK71" s="1040" t="s">
        <v>569</v>
      </c>
      <c r="AL71" s="1040"/>
      <c r="AM71" s="1040"/>
      <c r="AN71" s="1040"/>
      <c r="AO71" s="1040"/>
      <c r="AP71" s="1040" t="s">
        <v>570</v>
      </c>
      <c r="AQ71" s="1040"/>
      <c r="AR71" s="1040"/>
      <c r="AS71" s="1040"/>
      <c r="AT71" s="1040"/>
      <c r="AU71" s="1040" t="s">
        <v>569</v>
      </c>
      <c r="AV71" s="1040"/>
      <c r="AW71" s="1040"/>
      <c r="AX71" s="1040"/>
      <c r="AY71" s="1040"/>
      <c r="AZ71" s="1051"/>
      <c r="BA71" s="1052"/>
      <c r="BB71" s="1052"/>
      <c r="BC71" s="1052"/>
      <c r="BD71" s="105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375</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30031</v>
      </c>
      <c r="AG88" s="1028"/>
      <c r="AH88" s="1028"/>
      <c r="AI88" s="1028"/>
      <c r="AJ88" s="1028"/>
      <c r="AK88" s="1032"/>
      <c r="AL88" s="1032"/>
      <c r="AM88" s="1032"/>
      <c r="AN88" s="1032"/>
      <c r="AO88" s="1032"/>
      <c r="AP88" s="1028" t="s">
        <v>570</v>
      </c>
      <c r="AQ88" s="1028"/>
      <c r="AR88" s="1028"/>
      <c r="AS88" s="1028"/>
      <c r="AT88" s="1028"/>
      <c r="AU88" s="1028" t="s">
        <v>570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375</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25</v>
      </c>
      <c r="CS102" s="1020"/>
      <c r="CT102" s="1020"/>
      <c r="CU102" s="1020"/>
      <c r="CV102" s="1021"/>
      <c r="CW102" s="1019" t="s">
        <v>570</v>
      </c>
      <c r="CX102" s="1020"/>
      <c r="CY102" s="1020"/>
      <c r="CZ102" s="1020"/>
      <c r="DA102" s="1021"/>
      <c r="DB102" s="1019">
        <v>1</v>
      </c>
      <c r="DC102" s="1020"/>
      <c r="DD102" s="1020"/>
      <c r="DE102" s="1020"/>
      <c r="DF102" s="1021"/>
      <c r="DG102" s="1019" t="s">
        <v>570</v>
      </c>
      <c r="DH102" s="1020"/>
      <c r="DI102" s="1020"/>
      <c r="DJ102" s="1020"/>
      <c r="DK102" s="1021"/>
      <c r="DL102" s="1019" t="s">
        <v>571</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294</v>
      </c>
      <c r="AG109" s="963"/>
      <c r="AH109" s="963"/>
      <c r="AI109" s="963"/>
      <c r="AJ109" s="964"/>
      <c r="AK109" s="965" t="s">
        <v>293</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294</v>
      </c>
      <c r="BW109" s="963"/>
      <c r="BX109" s="963"/>
      <c r="BY109" s="963"/>
      <c r="BZ109" s="964"/>
      <c r="CA109" s="965" t="s">
        <v>293</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294</v>
      </c>
      <c r="DM109" s="963"/>
      <c r="DN109" s="963"/>
      <c r="DO109" s="963"/>
      <c r="DP109" s="964"/>
      <c r="DQ109" s="965" t="s">
        <v>293</v>
      </c>
      <c r="DR109" s="963"/>
      <c r="DS109" s="963"/>
      <c r="DT109" s="963"/>
      <c r="DU109" s="964"/>
      <c r="DV109" s="965" t="s">
        <v>415</v>
      </c>
      <c r="DW109" s="963"/>
      <c r="DX109" s="963"/>
      <c r="DY109" s="963"/>
      <c r="DZ109" s="994"/>
    </row>
    <row r="110" spans="1:131" s="226" customFormat="1" ht="26.25" customHeight="1">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1784994</v>
      </c>
      <c r="AB110" s="956"/>
      <c r="AC110" s="956"/>
      <c r="AD110" s="956"/>
      <c r="AE110" s="957"/>
      <c r="AF110" s="958">
        <v>1934899</v>
      </c>
      <c r="AG110" s="956"/>
      <c r="AH110" s="956"/>
      <c r="AI110" s="956"/>
      <c r="AJ110" s="957"/>
      <c r="AK110" s="958">
        <v>2095166</v>
      </c>
      <c r="AL110" s="956"/>
      <c r="AM110" s="956"/>
      <c r="AN110" s="956"/>
      <c r="AO110" s="957"/>
      <c r="AP110" s="959">
        <v>16.399999999999999</v>
      </c>
      <c r="AQ110" s="960"/>
      <c r="AR110" s="960"/>
      <c r="AS110" s="960"/>
      <c r="AT110" s="961"/>
      <c r="AU110" s="995" t="s">
        <v>66</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20563196</v>
      </c>
      <c r="BR110" s="903"/>
      <c r="BS110" s="903"/>
      <c r="BT110" s="903"/>
      <c r="BU110" s="903"/>
      <c r="BV110" s="903">
        <v>20229021</v>
      </c>
      <c r="BW110" s="903"/>
      <c r="BX110" s="903"/>
      <c r="BY110" s="903"/>
      <c r="BZ110" s="903"/>
      <c r="CA110" s="903">
        <v>19665307</v>
      </c>
      <c r="CB110" s="903"/>
      <c r="CC110" s="903"/>
      <c r="CD110" s="903"/>
      <c r="CE110" s="903"/>
      <c r="CF110" s="927">
        <v>153.69999999999999</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421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v>576733</v>
      </c>
      <c r="BR111" s="875"/>
      <c r="BS111" s="875"/>
      <c r="BT111" s="875"/>
      <c r="BU111" s="875"/>
      <c r="BV111" s="875">
        <v>323224</v>
      </c>
      <c r="BW111" s="875"/>
      <c r="BX111" s="875"/>
      <c r="BY111" s="875"/>
      <c r="BZ111" s="875"/>
      <c r="CA111" s="875">
        <v>89909</v>
      </c>
      <c r="CB111" s="875"/>
      <c r="CC111" s="875"/>
      <c r="CD111" s="875"/>
      <c r="CE111" s="875"/>
      <c r="CF111" s="936">
        <v>0.7</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523450</v>
      </c>
      <c r="DH111" s="875"/>
      <c r="DI111" s="875"/>
      <c r="DJ111" s="875"/>
      <c r="DK111" s="875"/>
      <c r="DL111" s="875">
        <v>275106</v>
      </c>
      <c r="DM111" s="875"/>
      <c r="DN111" s="875"/>
      <c r="DO111" s="875"/>
      <c r="DP111" s="875"/>
      <c r="DQ111" s="875">
        <v>46956</v>
      </c>
      <c r="DR111" s="875"/>
      <c r="DS111" s="875"/>
      <c r="DT111" s="875"/>
      <c r="DU111" s="875"/>
      <c r="DV111" s="852">
        <v>0.4</v>
      </c>
      <c r="DW111" s="852"/>
      <c r="DX111" s="852"/>
      <c r="DY111" s="852"/>
      <c r="DZ111" s="853"/>
    </row>
    <row r="112" spans="1:131" s="226" customFormat="1" ht="26.25" customHeight="1">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121</v>
      </c>
      <c r="AG112" s="838"/>
      <c r="AH112" s="838"/>
      <c r="AI112" s="838"/>
      <c r="AJ112" s="839"/>
      <c r="AK112" s="840" t="s">
        <v>121</v>
      </c>
      <c r="AL112" s="838"/>
      <c r="AM112" s="838"/>
      <c r="AN112" s="838"/>
      <c r="AO112" s="839"/>
      <c r="AP112" s="885" t="s">
        <v>427</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7664978</v>
      </c>
      <c r="BR112" s="875"/>
      <c r="BS112" s="875"/>
      <c r="BT112" s="875"/>
      <c r="BU112" s="875"/>
      <c r="BV112" s="875">
        <v>7584839</v>
      </c>
      <c r="BW112" s="875"/>
      <c r="BX112" s="875"/>
      <c r="BY112" s="875"/>
      <c r="BZ112" s="875"/>
      <c r="CA112" s="875">
        <v>6983727</v>
      </c>
      <c r="CB112" s="875"/>
      <c r="CC112" s="875"/>
      <c r="CD112" s="875"/>
      <c r="CE112" s="875"/>
      <c r="CF112" s="936">
        <v>54.6</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421</v>
      </c>
      <c r="DM112" s="875"/>
      <c r="DN112" s="875"/>
      <c r="DO112" s="875"/>
      <c r="DP112" s="875"/>
      <c r="DQ112" s="875" t="s">
        <v>121</v>
      </c>
      <c r="DR112" s="875"/>
      <c r="DS112" s="875"/>
      <c r="DT112" s="875"/>
      <c r="DU112" s="875"/>
      <c r="DV112" s="852" t="s">
        <v>121</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794138</v>
      </c>
      <c r="AB113" s="984"/>
      <c r="AC113" s="984"/>
      <c r="AD113" s="984"/>
      <c r="AE113" s="985"/>
      <c r="AF113" s="986">
        <v>810103</v>
      </c>
      <c r="AG113" s="984"/>
      <c r="AH113" s="984"/>
      <c r="AI113" s="984"/>
      <c r="AJ113" s="985"/>
      <c r="AK113" s="986">
        <v>694051</v>
      </c>
      <c r="AL113" s="984"/>
      <c r="AM113" s="984"/>
      <c r="AN113" s="984"/>
      <c r="AO113" s="985"/>
      <c r="AP113" s="987">
        <v>5.4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1824</v>
      </c>
      <c r="BR113" s="875"/>
      <c r="BS113" s="875"/>
      <c r="BT113" s="875"/>
      <c r="BU113" s="875"/>
      <c r="BV113" s="875" t="s">
        <v>121</v>
      </c>
      <c r="BW113" s="875"/>
      <c r="BX113" s="875"/>
      <c r="BY113" s="875"/>
      <c r="BZ113" s="875"/>
      <c r="CA113" s="875" t="s">
        <v>121</v>
      </c>
      <c r="CB113" s="875"/>
      <c r="CC113" s="875"/>
      <c r="CD113" s="875"/>
      <c r="CE113" s="875"/>
      <c r="CF113" s="936" t="s">
        <v>121</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121</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2408</v>
      </c>
      <c r="AB114" s="838"/>
      <c r="AC114" s="838"/>
      <c r="AD114" s="838"/>
      <c r="AE114" s="839"/>
      <c r="AF114" s="840">
        <v>1230</v>
      </c>
      <c r="AG114" s="838"/>
      <c r="AH114" s="838"/>
      <c r="AI114" s="838"/>
      <c r="AJ114" s="839"/>
      <c r="AK114" s="840" t="s">
        <v>121</v>
      </c>
      <c r="AL114" s="838"/>
      <c r="AM114" s="838"/>
      <c r="AN114" s="838"/>
      <c r="AO114" s="839"/>
      <c r="AP114" s="885" t="s">
        <v>121</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2889303</v>
      </c>
      <c r="BR114" s="875"/>
      <c r="BS114" s="875"/>
      <c r="BT114" s="875"/>
      <c r="BU114" s="875"/>
      <c r="BV114" s="875">
        <v>2906228</v>
      </c>
      <c r="BW114" s="875"/>
      <c r="BX114" s="875"/>
      <c r="BY114" s="875"/>
      <c r="BZ114" s="875"/>
      <c r="CA114" s="875">
        <v>2913314</v>
      </c>
      <c r="CB114" s="875"/>
      <c r="CC114" s="875"/>
      <c r="CD114" s="875"/>
      <c r="CE114" s="875"/>
      <c r="CF114" s="936">
        <v>22.8</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121</v>
      </c>
      <c r="DH114" s="838"/>
      <c r="DI114" s="838"/>
      <c r="DJ114" s="838"/>
      <c r="DK114" s="839"/>
      <c r="DL114" s="840" t="s">
        <v>121</v>
      </c>
      <c r="DM114" s="838"/>
      <c r="DN114" s="838"/>
      <c r="DO114" s="838"/>
      <c r="DP114" s="839"/>
      <c r="DQ114" s="840" t="s">
        <v>121</v>
      </c>
      <c r="DR114" s="838"/>
      <c r="DS114" s="838"/>
      <c r="DT114" s="838"/>
      <c r="DU114" s="839"/>
      <c r="DV114" s="885" t="s">
        <v>427</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5338</v>
      </c>
      <c r="AB115" s="984"/>
      <c r="AC115" s="984"/>
      <c r="AD115" s="984"/>
      <c r="AE115" s="985"/>
      <c r="AF115" s="986">
        <v>5333</v>
      </c>
      <c r="AG115" s="984"/>
      <c r="AH115" s="984"/>
      <c r="AI115" s="984"/>
      <c r="AJ115" s="985"/>
      <c r="AK115" s="986">
        <v>5320</v>
      </c>
      <c r="AL115" s="984"/>
      <c r="AM115" s="984"/>
      <c r="AN115" s="984"/>
      <c r="AO115" s="985"/>
      <c r="AP115" s="987">
        <v>0</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121</v>
      </c>
      <c r="BW115" s="875"/>
      <c r="BX115" s="875"/>
      <c r="BY115" s="875"/>
      <c r="BZ115" s="875"/>
      <c r="CA115" s="875" t="s">
        <v>121</v>
      </c>
      <c r="CB115" s="875"/>
      <c r="CC115" s="875"/>
      <c r="CD115" s="875"/>
      <c r="CE115" s="875"/>
      <c r="CF115" s="936" t="s">
        <v>427</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21581</v>
      </c>
      <c r="DH115" s="838"/>
      <c r="DI115" s="838"/>
      <c r="DJ115" s="838"/>
      <c r="DK115" s="839"/>
      <c r="DL115" s="840">
        <v>21700</v>
      </c>
      <c r="DM115" s="838"/>
      <c r="DN115" s="838"/>
      <c r="DO115" s="838"/>
      <c r="DP115" s="839"/>
      <c r="DQ115" s="840">
        <v>21819</v>
      </c>
      <c r="DR115" s="838"/>
      <c r="DS115" s="838"/>
      <c r="DT115" s="838"/>
      <c r="DU115" s="839"/>
      <c r="DV115" s="885">
        <v>0.2</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427</v>
      </c>
      <c r="AL116" s="838"/>
      <c r="AM116" s="838"/>
      <c r="AN116" s="838"/>
      <c r="AO116" s="839"/>
      <c r="AP116" s="885" t="s">
        <v>121</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121</v>
      </c>
      <c r="BW116" s="875"/>
      <c r="BX116" s="875"/>
      <c r="BY116" s="875"/>
      <c r="BZ116" s="875"/>
      <c r="CA116" s="875" t="s">
        <v>121</v>
      </c>
      <c r="CB116" s="875"/>
      <c r="CC116" s="875"/>
      <c r="CD116" s="875"/>
      <c r="CE116" s="875"/>
      <c r="CF116" s="936" t="s">
        <v>121</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421</v>
      </c>
      <c r="DM116" s="838"/>
      <c r="DN116" s="838"/>
      <c r="DO116" s="838"/>
      <c r="DP116" s="839"/>
      <c r="DQ116" s="840" t="s">
        <v>427</v>
      </c>
      <c r="DR116" s="838"/>
      <c r="DS116" s="838"/>
      <c r="DT116" s="838"/>
      <c r="DU116" s="839"/>
      <c r="DV116" s="885" t="s">
        <v>121</v>
      </c>
      <c r="DW116" s="886"/>
      <c r="DX116" s="886"/>
      <c r="DY116" s="886"/>
      <c r="DZ116" s="887"/>
    </row>
    <row r="117" spans="1:130" s="226" customFormat="1" ht="26.25" customHeight="1">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2586878</v>
      </c>
      <c r="AB117" s="970"/>
      <c r="AC117" s="970"/>
      <c r="AD117" s="970"/>
      <c r="AE117" s="971"/>
      <c r="AF117" s="972">
        <v>2751565</v>
      </c>
      <c r="AG117" s="970"/>
      <c r="AH117" s="970"/>
      <c r="AI117" s="970"/>
      <c r="AJ117" s="971"/>
      <c r="AK117" s="972">
        <v>2794537</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421</v>
      </c>
      <c r="BR117" s="875"/>
      <c r="BS117" s="875"/>
      <c r="BT117" s="875"/>
      <c r="BU117" s="875"/>
      <c r="BV117" s="875" t="s">
        <v>121</v>
      </c>
      <c r="BW117" s="875"/>
      <c r="BX117" s="875"/>
      <c r="BY117" s="875"/>
      <c r="BZ117" s="875"/>
      <c r="CA117" s="875" t="s">
        <v>121</v>
      </c>
      <c r="CB117" s="875"/>
      <c r="CC117" s="875"/>
      <c r="CD117" s="875"/>
      <c r="CE117" s="875"/>
      <c r="CF117" s="936" t="s">
        <v>427</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294</v>
      </c>
      <c r="AG118" s="963"/>
      <c r="AH118" s="963"/>
      <c r="AI118" s="963"/>
      <c r="AJ118" s="964"/>
      <c r="AK118" s="965" t="s">
        <v>293</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421</v>
      </c>
      <c r="BR118" s="906"/>
      <c r="BS118" s="906"/>
      <c r="BT118" s="906"/>
      <c r="BU118" s="906"/>
      <c r="BV118" s="906" t="s">
        <v>121</v>
      </c>
      <c r="BW118" s="906"/>
      <c r="BX118" s="906"/>
      <c r="BY118" s="906"/>
      <c r="BZ118" s="906"/>
      <c r="CA118" s="906" t="s">
        <v>427</v>
      </c>
      <c r="CB118" s="906"/>
      <c r="CC118" s="906"/>
      <c r="CD118" s="906"/>
      <c r="CE118" s="906"/>
      <c r="CF118" s="936" t="s">
        <v>427</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421</v>
      </c>
      <c r="DH118" s="838"/>
      <c r="DI118" s="838"/>
      <c r="DJ118" s="838"/>
      <c r="DK118" s="839"/>
      <c r="DL118" s="840" t="s">
        <v>121</v>
      </c>
      <c r="DM118" s="838"/>
      <c r="DN118" s="838"/>
      <c r="DO118" s="838"/>
      <c r="DP118" s="839"/>
      <c r="DQ118" s="840" t="s">
        <v>421</v>
      </c>
      <c r="DR118" s="838"/>
      <c r="DS118" s="838"/>
      <c r="DT118" s="838"/>
      <c r="DU118" s="839"/>
      <c r="DV118" s="885" t="s">
        <v>121</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427</v>
      </c>
      <c r="AB119" s="956"/>
      <c r="AC119" s="956"/>
      <c r="AD119" s="956"/>
      <c r="AE119" s="957"/>
      <c r="AF119" s="958" t="s">
        <v>427</v>
      </c>
      <c r="AG119" s="956"/>
      <c r="AH119" s="956"/>
      <c r="AI119" s="956"/>
      <c r="AJ119" s="957"/>
      <c r="AK119" s="958" t="s">
        <v>421</v>
      </c>
      <c r="AL119" s="956"/>
      <c r="AM119" s="956"/>
      <c r="AN119" s="956"/>
      <c r="AO119" s="957"/>
      <c r="AP119" s="959" t="s">
        <v>421</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447</v>
      </c>
      <c r="BP119" s="939"/>
      <c r="BQ119" s="943">
        <v>31696034</v>
      </c>
      <c r="BR119" s="906"/>
      <c r="BS119" s="906"/>
      <c r="BT119" s="906"/>
      <c r="BU119" s="906"/>
      <c r="BV119" s="906">
        <v>31043312</v>
      </c>
      <c r="BW119" s="906"/>
      <c r="BX119" s="906"/>
      <c r="BY119" s="906"/>
      <c r="BZ119" s="906"/>
      <c r="CA119" s="906">
        <v>29652257</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31702</v>
      </c>
      <c r="DH119" s="821"/>
      <c r="DI119" s="821"/>
      <c r="DJ119" s="821"/>
      <c r="DK119" s="822"/>
      <c r="DL119" s="823">
        <v>26418</v>
      </c>
      <c r="DM119" s="821"/>
      <c r="DN119" s="821"/>
      <c r="DO119" s="821"/>
      <c r="DP119" s="822"/>
      <c r="DQ119" s="823">
        <v>21134</v>
      </c>
      <c r="DR119" s="821"/>
      <c r="DS119" s="821"/>
      <c r="DT119" s="821"/>
      <c r="DU119" s="822"/>
      <c r="DV119" s="909">
        <v>0.2</v>
      </c>
      <c r="DW119" s="910"/>
      <c r="DX119" s="910"/>
      <c r="DY119" s="910"/>
      <c r="DZ119" s="911"/>
    </row>
    <row r="120" spans="1:130" s="226" customFormat="1" ht="26.25" customHeight="1">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3627399</v>
      </c>
      <c r="BR120" s="903"/>
      <c r="BS120" s="903"/>
      <c r="BT120" s="903"/>
      <c r="BU120" s="903"/>
      <c r="BV120" s="903">
        <v>3806378</v>
      </c>
      <c r="BW120" s="903"/>
      <c r="BX120" s="903"/>
      <c r="BY120" s="903"/>
      <c r="BZ120" s="903"/>
      <c r="CA120" s="903">
        <v>5033921</v>
      </c>
      <c r="CB120" s="903"/>
      <c r="CC120" s="903"/>
      <c r="CD120" s="903"/>
      <c r="CE120" s="903"/>
      <c r="CF120" s="927">
        <v>39.299999999999997</v>
      </c>
      <c r="CG120" s="928"/>
      <c r="CH120" s="928"/>
      <c r="CI120" s="928"/>
      <c r="CJ120" s="928"/>
      <c r="CK120" s="929" t="s">
        <v>451</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v>7432953</v>
      </c>
      <c r="DH120" s="903"/>
      <c r="DI120" s="903"/>
      <c r="DJ120" s="903"/>
      <c r="DK120" s="903"/>
      <c r="DL120" s="903">
        <v>7360882</v>
      </c>
      <c r="DM120" s="903"/>
      <c r="DN120" s="903"/>
      <c r="DO120" s="903"/>
      <c r="DP120" s="903"/>
      <c r="DQ120" s="903">
        <v>6773292</v>
      </c>
      <c r="DR120" s="903"/>
      <c r="DS120" s="903"/>
      <c r="DT120" s="903"/>
      <c r="DU120" s="903"/>
      <c r="DV120" s="904">
        <v>52.9</v>
      </c>
      <c r="DW120" s="904"/>
      <c r="DX120" s="904"/>
      <c r="DY120" s="904"/>
      <c r="DZ120" s="905"/>
    </row>
    <row r="121" spans="1:130" s="226" customFormat="1" ht="26.25" customHeight="1">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421</v>
      </c>
      <c r="AG121" s="838"/>
      <c r="AH121" s="838"/>
      <c r="AI121" s="838"/>
      <c r="AJ121" s="839"/>
      <c r="AK121" s="840" t="s">
        <v>421</v>
      </c>
      <c r="AL121" s="838"/>
      <c r="AM121" s="838"/>
      <c r="AN121" s="838"/>
      <c r="AO121" s="839"/>
      <c r="AP121" s="885" t="s">
        <v>121</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v>5355807</v>
      </c>
      <c r="BR121" s="875"/>
      <c r="BS121" s="875"/>
      <c r="BT121" s="875"/>
      <c r="BU121" s="875"/>
      <c r="BV121" s="875">
        <v>5343669</v>
      </c>
      <c r="BW121" s="875"/>
      <c r="BX121" s="875"/>
      <c r="BY121" s="875"/>
      <c r="BZ121" s="875"/>
      <c r="CA121" s="875">
        <v>4923428</v>
      </c>
      <c r="CB121" s="875"/>
      <c r="CC121" s="875"/>
      <c r="CD121" s="875"/>
      <c r="CE121" s="875"/>
      <c r="CF121" s="936">
        <v>38.5</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v>232025</v>
      </c>
      <c r="DH121" s="875"/>
      <c r="DI121" s="875"/>
      <c r="DJ121" s="875"/>
      <c r="DK121" s="875"/>
      <c r="DL121" s="875">
        <v>223957</v>
      </c>
      <c r="DM121" s="875"/>
      <c r="DN121" s="875"/>
      <c r="DO121" s="875"/>
      <c r="DP121" s="875"/>
      <c r="DQ121" s="875">
        <v>210435</v>
      </c>
      <c r="DR121" s="875"/>
      <c r="DS121" s="875"/>
      <c r="DT121" s="875"/>
      <c r="DU121" s="875"/>
      <c r="DV121" s="852">
        <v>1.6</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421</v>
      </c>
      <c r="AG122" s="838"/>
      <c r="AH122" s="838"/>
      <c r="AI122" s="838"/>
      <c r="AJ122" s="839"/>
      <c r="AK122" s="840" t="s">
        <v>121</v>
      </c>
      <c r="AL122" s="838"/>
      <c r="AM122" s="838"/>
      <c r="AN122" s="838"/>
      <c r="AO122" s="839"/>
      <c r="AP122" s="885" t="s">
        <v>421</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18985748</v>
      </c>
      <c r="BR122" s="906"/>
      <c r="BS122" s="906"/>
      <c r="BT122" s="906"/>
      <c r="BU122" s="906"/>
      <c r="BV122" s="906">
        <v>18745164</v>
      </c>
      <c r="BW122" s="906"/>
      <c r="BX122" s="906"/>
      <c r="BY122" s="906"/>
      <c r="BZ122" s="906"/>
      <c r="CA122" s="906">
        <v>18471509</v>
      </c>
      <c r="CB122" s="906"/>
      <c r="CC122" s="906"/>
      <c r="CD122" s="906"/>
      <c r="CE122" s="906"/>
      <c r="CF122" s="907">
        <v>144.4</v>
      </c>
      <c r="CG122" s="908"/>
      <c r="CH122" s="908"/>
      <c r="CI122" s="908"/>
      <c r="CJ122" s="908"/>
      <c r="CK122" s="930"/>
      <c r="CL122" s="916"/>
      <c r="CM122" s="916"/>
      <c r="CN122" s="916"/>
      <c r="CO122" s="917"/>
      <c r="CP122" s="896" t="s">
        <v>456</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421</v>
      </c>
      <c r="DM122" s="875"/>
      <c r="DN122" s="875"/>
      <c r="DO122" s="875"/>
      <c r="DP122" s="875"/>
      <c r="DQ122" s="875" t="s">
        <v>121</v>
      </c>
      <c r="DR122" s="875"/>
      <c r="DS122" s="875"/>
      <c r="DT122" s="875"/>
      <c r="DU122" s="875"/>
      <c r="DV122" s="852" t="s">
        <v>121</v>
      </c>
      <c r="DW122" s="852"/>
      <c r="DX122" s="852"/>
      <c r="DY122" s="852"/>
      <c r="DZ122" s="853"/>
    </row>
    <row r="123" spans="1:130" s="226" customFormat="1" ht="26.25" customHeight="1">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421</v>
      </c>
      <c r="AL123" s="838"/>
      <c r="AM123" s="838"/>
      <c r="AN123" s="838"/>
      <c r="AO123" s="839"/>
      <c r="AP123" s="885" t="s">
        <v>421</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457</v>
      </c>
      <c r="BP123" s="939"/>
      <c r="BQ123" s="893">
        <v>27968954</v>
      </c>
      <c r="BR123" s="894"/>
      <c r="BS123" s="894"/>
      <c r="BT123" s="894"/>
      <c r="BU123" s="894"/>
      <c r="BV123" s="894">
        <v>27895211</v>
      </c>
      <c r="BW123" s="894"/>
      <c r="BX123" s="894"/>
      <c r="BY123" s="894"/>
      <c r="BZ123" s="894"/>
      <c r="CA123" s="894">
        <v>28428858</v>
      </c>
      <c r="CB123" s="894"/>
      <c r="CC123" s="894"/>
      <c r="CD123" s="894"/>
      <c r="CE123" s="894"/>
      <c r="CF123" s="804"/>
      <c r="CG123" s="805"/>
      <c r="CH123" s="805"/>
      <c r="CI123" s="805"/>
      <c r="CJ123" s="895"/>
      <c r="CK123" s="930"/>
      <c r="CL123" s="916"/>
      <c r="CM123" s="916"/>
      <c r="CN123" s="916"/>
      <c r="CO123" s="917"/>
      <c r="CP123" s="896" t="s">
        <v>392</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29.2</v>
      </c>
      <c r="BR124" s="892"/>
      <c r="BS124" s="892"/>
      <c r="BT124" s="892"/>
      <c r="BU124" s="892"/>
      <c r="BV124" s="892">
        <v>24.7</v>
      </c>
      <c r="BW124" s="892"/>
      <c r="BX124" s="892"/>
      <c r="BY124" s="892"/>
      <c r="BZ124" s="892"/>
      <c r="CA124" s="892">
        <v>9.5</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5284</v>
      </c>
      <c r="AB126" s="838"/>
      <c r="AC126" s="838"/>
      <c r="AD126" s="838"/>
      <c r="AE126" s="839"/>
      <c r="AF126" s="840">
        <v>5284</v>
      </c>
      <c r="AG126" s="838"/>
      <c r="AH126" s="838"/>
      <c r="AI126" s="838"/>
      <c r="AJ126" s="839"/>
      <c r="AK126" s="840">
        <v>5284</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54</v>
      </c>
      <c r="AB127" s="838"/>
      <c r="AC127" s="838"/>
      <c r="AD127" s="838"/>
      <c r="AE127" s="839"/>
      <c r="AF127" s="840">
        <v>49</v>
      </c>
      <c r="AG127" s="838"/>
      <c r="AH127" s="838"/>
      <c r="AI127" s="838"/>
      <c r="AJ127" s="839"/>
      <c r="AK127" s="840">
        <v>36</v>
      </c>
      <c r="AL127" s="838"/>
      <c r="AM127" s="838"/>
      <c r="AN127" s="838"/>
      <c r="AO127" s="839"/>
      <c r="AP127" s="885">
        <v>0</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470677</v>
      </c>
      <c r="AB128" s="859"/>
      <c r="AC128" s="859"/>
      <c r="AD128" s="859"/>
      <c r="AE128" s="860"/>
      <c r="AF128" s="861">
        <v>489013</v>
      </c>
      <c r="AG128" s="859"/>
      <c r="AH128" s="859"/>
      <c r="AI128" s="859"/>
      <c r="AJ128" s="860"/>
      <c r="AK128" s="861">
        <v>521054</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121</v>
      </c>
      <c r="BG128" s="845"/>
      <c r="BH128" s="845"/>
      <c r="BI128" s="845"/>
      <c r="BJ128" s="845"/>
      <c r="BK128" s="845"/>
      <c r="BL128" s="868"/>
      <c r="BM128" s="844">
        <v>12.82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14306683</v>
      </c>
      <c r="AB129" s="838"/>
      <c r="AC129" s="838"/>
      <c r="AD129" s="838"/>
      <c r="AE129" s="839"/>
      <c r="AF129" s="840">
        <v>14309919</v>
      </c>
      <c r="AG129" s="838"/>
      <c r="AH129" s="838"/>
      <c r="AI129" s="838"/>
      <c r="AJ129" s="839"/>
      <c r="AK129" s="840">
        <v>14446872</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121</v>
      </c>
      <c r="BG129" s="828"/>
      <c r="BH129" s="828"/>
      <c r="BI129" s="828"/>
      <c r="BJ129" s="828"/>
      <c r="BK129" s="828"/>
      <c r="BL129" s="829"/>
      <c r="BM129" s="827">
        <v>17.82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1576239</v>
      </c>
      <c r="AB130" s="838"/>
      <c r="AC130" s="838"/>
      <c r="AD130" s="838"/>
      <c r="AE130" s="839"/>
      <c r="AF130" s="840">
        <v>1608834</v>
      </c>
      <c r="AG130" s="838"/>
      <c r="AH130" s="838"/>
      <c r="AI130" s="838"/>
      <c r="AJ130" s="839"/>
      <c r="AK130" s="840">
        <v>1653441</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12730444</v>
      </c>
      <c r="AB131" s="821"/>
      <c r="AC131" s="821"/>
      <c r="AD131" s="821"/>
      <c r="AE131" s="822"/>
      <c r="AF131" s="823">
        <v>12701085</v>
      </c>
      <c r="AG131" s="821"/>
      <c r="AH131" s="821"/>
      <c r="AI131" s="821"/>
      <c r="AJ131" s="822"/>
      <c r="AK131" s="823">
        <v>12793431</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9.5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4.2415017099999996</v>
      </c>
      <c r="AB132" s="801"/>
      <c r="AC132" s="801"/>
      <c r="AD132" s="801"/>
      <c r="AE132" s="802"/>
      <c r="AF132" s="803">
        <v>5.1469461069999998</v>
      </c>
      <c r="AG132" s="801"/>
      <c r="AH132" s="801"/>
      <c r="AI132" s="801"/>
      <c r="AJ132" s="802"/>
      <c r="AK132" s="803">
        <v>4.8465653980000001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4.2</v>
      </c>
      <c r="AB133" s="780"/>
      <c r="AC133" s="780"/>
      <c r="AD133" s="780"/>
      <c r="AE133" s="781"/>
      <c r="AF133" s="779">
        <v>4.0999999999999996</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vqeB4ZWGgHTzJaskYjLwRiGl5GIB/esumx+BGefeaANjtN4l/N4OBaz3/bLtaKxhKtCIYoJ8JlA4xxe9O4Zzlw==" saltValue="fPZWPGrT3WEB1LuZ8l5b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QeRVXGUlG6Hpo0vOpwd5u7ndf6zEcOGchJFuYMcBpcUDHkgJgwV/o7DFPxmehZhM/3etY0jeVSoWRKG2s1VVQ==" saltValue="TUNwZdwunfu+zdnMXi3u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Hhn2X7e6Cy2Q1uNzho39p2H2RA4rXT0kchsZ5Nt1GvsIRpdmd0u7xbgp0N71Gvjh2VezguOJvA4v3rCvlQqw==" saltValue="qN1b9bMm7dm7l+Rev5f2j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5"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6"/>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9" t="s">
        <v>491</v>
      </c>
      <c r="AL9" s="1210"/>
      <c r="AM9" s="1210"/>
      <c r="AN9" s="1211"/>
      <c r="AO9" s="292">
        <v>3991858</v>
      </c>
      <c r="AP9" s="292">
        <v>53587</v>
      </c>
      <c r="AQ9" s="293">
        <v>61846</v>
      </c>
      <c r="AR9" s="294">
        <v>-13.4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9" t="s">
        <v>492</v>
      </c>
      <c r="AL10" s="1210"/>
      <c r="AM10" s="1210"/>
      <c r="AN10" s="1211"/>
      <c r="AO10" s="295">
        <v>656636</v>
      </c>
      <c r="AP10" s="295">
        <v>8815</v>
      </c>
      <c r="AQ10" s="296">
        <v>5819</v>
      </c>
      <c r="AR10" s="297">
        <v>51.5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9" t="s">
        <v>493</v>
      </c>
      <c r="AL11" s="1210"/>
      <c r="AM11" s="1210"/>
      <c r="AN11" s="1211"/>
      <c r="AO11" s="295">
        <v>15610</v>
      </c>
      <c r="AP11" s="295">
        <v>210</v>
      </c>
      <c r="AQ11" s="296">
        <v>5868</v>
      </c>
      <c r="AR11" s="297">
        <v>-96.4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9" t="s">
        <v>494</v>
      </c>
      <c r="AL12" s="1210"/>
      <c r="AM12" s="1210"/>
      <c r="AN12" s="1211"/>
      <c r="AO12" s="295">
        <v>500</v>
      </c>
      <c r="AP12" s="295">
        <v>7</v>
      </c>
      <c r="AQ12" s="296">
        <v>1247</v>
      </c>
      <c r="AR12" s="297">
        <v>-99.4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9" t="s">
        <v>495</v>
      </c>
      <c r="AL13" s="1210"/>
      <c r="AM13" s="1210"/>
      <c r="AN13" s="1211"/>
      <c r="AO13" s="295" t="s">
        <v>496</v>
      </c>
      <c r="AP13" s="295" t="s">
        <v>496</v>
      </c>
      <c r="AQ13" s="296">
        <v>0</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9" t="s">
        <v>497</v>
      </c>
      <c r="AL14" s="1210"/>
      <c r="AM14" s="1210"/>
      <c r="AN14" s="1211"/>
      <c r="AO14" s="295">
        <v>176334</v>
      </c>
      <c r="AP14" s="295">
        <v>2367</v>
      </c>
      <c r="AQ14" s="296">
        <v>2376</v>
      </c>
      <c r="AR14" s="297">
        <v>-0.4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9" t="s">
        <v>498</v>
      </c>
      <c r="AL15" s="1210"/>
      <c r="AM15" s="1210"/>
      <c r="AN15" s="1211"/>
      <c r="AO15" s="295">
        <v>133144</v>
      </c>
      <c r="AP15" s="295">
        <v>1787</v>
      </c>
      <c r="AQ15" s="296">
        <v>1663</v>
      </c>
      <c r="AR15" s="297">
        <v>7.5</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2" t="s">
        <v>499</v>
      </c>
      <c r="AL16" s="1213"/>
      <c r="AM16" s="1213"/>
      <c r="AN16" s="1214"/>
      <c r="AO16" s="295">
        <v>-273580</v>
      </c>
      <c r="AP16" s="295">
        <v>-3673</v>
      </c>
      <c r="AQ16" s="296">
        <v>-5271</v>
      </c>
      <c r="AR16" s="297">
        <v>-30.3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2" t="s">
        <v>177</v>
      </c>
      <c r="AL17" s="1213"/>
      <c r="AM17" s="1213"/>
      <c r="AN17" s="1214"/>
      <c r="AO17" s="295">
        <v>4700502</v>
      </c>
      <c r="AP17" s="295">
        <v>63100</v>
      </c>
      <c r="AQ17" s="296">
        <v>73548</v>
      </c>
      <c r="AR17" s="297">
        <v>-14.2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504</v>
      </c>
      <c r="AL21" s="1207"/>
      <c r="AM21" s="1207"/>
      <c r="AN21" s="1208"/>
      <c r="AO21" s="307">
        <v>6.71</v>
      </c>
      <c r="AP21" s="308">
        <v>7.24</v>
      </c>
      <c r="AQ21" s="309">
        <v>-0.53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505</v>
      </c>
      <c r="AL22" s="1207"/>
      <c r="AM22" s="1207"/>
      <c r="AN22" s="1208"/>
      <c r="AO22" s="312">
        <v>101.7</v>
      </c>
      <c r="AP22" s="313">
        <v>98.4</v>
      </c>
      <c r="AQ22" s="314">
        <v>3.3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5"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6"/>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7" t="s">
        <v>510</v>
      </c>
      <c r="AL32" s="1198"/>
      <c r="AM32" s="1198"/>
      <c r="AN32" s="1199"/>
      <c r="AO32" s="322">
        <v>2095166</v>
      </c>
      <c r="AP32" s="322">
        <v>28126</v>
      </c>
      <c r="AQ32" s="323">
        <v>39633</v>
      </c>
      <c r="AR32" s="324">
        <v>-29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7" t="s">
        <v>511</v>
      </c>
      <c r="AL33" s="1198"/>
      <c r="AM33" s="1198"/>
      <c r="AN33" s="1199"/>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7" t="s">
        <v>512</v>
      </c>
      <c r="AL34" s="1198"/>
      <c r="AM34" s="1198"/>
      <c r="AN34" s="1199"/>
      <c r="AO34" s="322" t="s">
        <v>496</v>
      </c>
      <c r="AP34" s="322" t="s">
        <v>496</v>
      </c>
      <c r="AQ34" s="323">
        <v>58</v>
      </c>
      <c r="AR34" s="324" t="s">
        <v>496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7" t="s">
        <v>513</v>
      </c>
      <c r="AL35" s="1198"/>
      <c r="AM35" s="1198"/>
      <c r="AN35" s="1199"/>
      <c r="AO35" s="322">
        <v>694051</v>
      </c>
      <c r="AP35" s="322">
        <v>9317</v>
      </c>
      <c r="AQ35" s="323">
        <v>13693</v>
      </c>
      <c r="AR35" s="324">
        <v>-32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7" t="s">
        <v>514</v>
      </c>
      <c r="AL36" s="1198"/>
      <c r="AM36" s="1198"/>
      <c r="AN36" s="1199"/>
      <c r="AO36" s="322" t="s">
        <v>496</v>
      </c>
      <c r="AP36" s="322" t="s">
        <v>496</v>
      </c>
      <c r="AQ36" s="323">
        <v>1763</v>
      </c>
      <c r="AR36" s="324" t="s">
        <v>496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7" t="s">
        <v>515</v>
      </c>
      <c r="AL37" s="1198"/>
      <c r="AM37" s="1198"/>
      <c r="AN37" s="1199"/>
      <c r="AO37" s="322">
        <v>5320</v>
      </c>
      <c r="AP37" s="322">
        <v>71</v>
      </c>
      <c r="AQ37" s="323">
        <v>897</v>
      </c>
      <c r="AR37" s="324">
        <v>-92.1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0" t="s">
        <v>516</v>
      </c>
      <c r="AL38" s="1201"/>
      <c r="AM38" s="1201"/>
      <c r="AN38" s="1202"/>
      <c r="AO38" s="325" t="s">
        <v>496</v>
      </c>
      <c r="AP38" s="325" t="s">
        <v>496</v>
      </c>
      <c r="AQ38" s="326">
        <v>1</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0" t="s">
        <v>517</v>
      </c>
      <c r="AL39" s="1201"/>
      <c r="AM39" s="1201"/>
      <c r="AN39" s="1202"/>
      <c r="AO39" s="322">
        <v>-521054</v>
      </c>
      <c r="AP39" s="322">
        <v>-6995</v>
      </c>
      <c r="AQ39" s="323">
        <v>-5566</v>
      </c>
      <c r="AR39" s="324">
        <v>25.7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7" t="s">
        <v>518</v>
      </c>
      <c r="AL40" s="1198"/>
      <c r="AM40" s="1198"/>
      <c r="AN40" s="1199"/>
      <c r="AO40" s="322">
        <v>-1653441</v>
      </c>
      <c r="AP40" s="322">
        <v>-22196</v>
      </c>
      <c r="AQ40" s="323">
        <v>-36175</v>
      </c>
      <c r="AR40" s="324">
        <v>-38.6</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3" t="s">
        <v>288</v>
      </c>
      <c r="AL41" s="1204"/>
      <c r="AM41" s="1204"/>
      <c r="AN41" s="1205"/>
      <c r="AO41" s="322">
        <v>620042</v>
      </c>
      <c r="AP41" s="322">
        <v>8323</v>
      </c>
      <c r="AQ41" s="323">
        <v>14303</v>
      </c>
      <c r="AR41" s="324">
        <v>-41.8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0" t="s">
        <v>486</v>
      </c>
      <c r="AN49" s="1192" t="s">
        <v>522</v>
      </c>
      <c r="AO49" s="1193"/>
      <c r="AP49" s="1193"/>
      <c r="AQ49" s="1193"/>
      <c r="AR49" s="119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1"/>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3115608</v>
      </c>
      <c r="AN51" s="344">
        <v>41476</v>
      </c>
      <c r="AO51" s="345">
        <v>-23</v>
      </c>
      <c r="AP51" s="346">
        <v>63956</v>
      </c>
      <c r="AQ51" s="347">
        <v>25.7</v>
      </c>
      <c r="AR51" s="348">
        <v>-48.7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972722</v>
      </c>
      <c r="AN52" s="352">
        <v>12949</v>
      </c>
      <c r="AO52" s="353">
        <v>-44.4</v>
      </c>
      <c r="AP52" s="354">
        <v>29239</v>
      </c>
      <c r="AQ52" s="355">
        <v>8.8000000000000007</v>
      </c>
      <c r="AR52" s="356">
        <v>-53.2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2657467</v>
      </c>
      <c r="AN53" s="344">
        <v>35537</v>
      </c>
      <c r="AO53" s="345">
        <v>-14.3</v>
      </c>
      <c r="AP53" s="346">
        <v>66255</v>
      </c>
      <c r="AQ53" s="347">
        <v>3.6</v>
      </c>
      <c r="AR53" s="348">
        <v>-17.899999999999999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1129285</v>
      </c>
      <c r="AN54" s="352">
        <v>15101</v>
      </c>
      <c r="AO54" s="353">
        <v>16.600000000000001</v>
      </c>
      <c r="AP54" s="354">
        <v>31822</v>
      </c>
      <c r="AQ54" s="355">
        <v>8.8000000000000007</v>
      </c>
      <c r="AR54" s="356">
        <v>7.8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4620368</v>
      </c>
      <c r="AN55" s="344">
        <v>61778</v>
      </c>
      <c r="AO55" s="345">
        <v>73.8</v>
      </c>
      <c r="AP55" s="346">
        <v>54227</v>
      </c>
      <c r="AQ55" s="347">
        <v>-18.2</v>
      </c>
      <c r="AR55" s="348">
        <v>92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1455291</v>
      </c>
      <c r="AN56" s="352">
        <v>19458</v>
      </c>
      <c r="AO56" s="353">
        <v>28.9</v>
      </c>
      <c r="AP56" s="354">
        <v>29694</v>
      </c>
      <c r="AQ56" s="355">
        <v>-6.7</v>
      </c>
      <c r="AR56" s="356">
        <v>35.6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2577217</v>
      </c>
      <c r="AN57" s="344">
        <v>34528</v>
      </c>
      <c r="AO57" s="345">
        <v>-44.1</v>
      </c>
      <c r="AP57" s="346">
        <v>57295</v>
      </c>
      <c r="AQ57" s="347">
        <v>5.7</v>
      </c>
      <c r="AR57" s="348">
        <v>-49.8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1399640</v>
      </c>
      <c r="AN58" s="352">
        <v>18751</v>
      </c>
      <c r="AO58" s="353">
        <v>-3.6</v>
      </c>
      <c r="AP58" s="354">
        <v>32771</v>
      </c>
      <c r="AQ58" s="355">
        <v>10.4</v>
      </c>
      <c r="AR58" s="356">
        <v>-14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2039218</v>
      </c>
      <c r="AN59" s="344">
        <v>27375</v>
      </c>
      <c r="AO59" s="345">
        <v>-20.7</v>
      </c>
      <c r="AP59" s="346">
        <v>54110</v>
      </c>
      <c r="AQ59" s="347">
        <v>-5.6</v>
      </c>
      <c r="AR59" s="348">
        <v>-15.1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1458247</v>
      </c>
      <c r="AN60" s="352">
        <v>19576</v>
      </c>
      <c r="AO60" s="353">
        <v>4.4000000000000004</v>
      </c>
      <c r="AP60" s="354">
        <v>30620</v>
      </c>
      <c r="AQ60" s="355">
        <v>-6.6</v>
      </c>
      <c r="AR60" s="356">
        <v>11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3001976</v>
      </c>
      <c r="AN61" s="359">
        <v>40139</v>
      </c>
      <c r="AO61" s="360">
        <v>-5.7</v>
      </c>
      <c r="AP61" s="361">
        <v>59169</v>
      </c>
      <c r="AQ61" s="362">
        <v>2.2000000000000002</v>
      </c>
      <c r="AR61" s="348">
        <v>-7.9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1283037</v>
      </c>
      <c r="AN62" s="352">
        <v>17167</v>
      </c>
      <c r="AO62" s="353">
        <v>0.4</v>
      </c>
      <c r="AP62" s="354">
        <v>30829</v>
      </c>
      <c r="AQ62" s="355">
        <v>2.9</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RLtA9bieXAco6YsaoqDaPfJ9Ndvlz+0MAdd4wrhW5+FGIr44GE0hec/HT1+3L8DFZl4Bql6ALkToBgyhDE6vIQ==" saltValue="1ne3veACzjtnremnvXO5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w+KYZWy0H2/RZ5F6JD0NN0ASkfoAgM/Weaqe/giGKXqw9DI9TcTW/gHM2KC8LKTKHKg9szAPanzV2PpNqplZg==" saltValue="jTeeAa0jxSn+pE6GwSyX1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TZu8D4G96tHVw4k6tfixh6PgNJPiLMSSNaqU+P2ubO/0Clunr99HsI4ylkrJ0G/lbnOpOmSpqXRRxvVd7EJ4Q==" saltValue="ms8u+I4HLz9v604y0LeMH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5" t="s">
        <v>3</v>
      </c>
      <c r="D47" s="1215"/>
      <c r="E47" s="1216"/>
      <c r="F47" s="11">
        <v>7.29</v>
      </c>
      <c r="G47" s="12">
        <v>10.31</v>
      </c>
      <c r="H47" s="12">
        <v>10.27</v>
      </c>
      <c r="I47" s="12">
        <v>10.99</v>
      </c>
      <c r="J47" s="13">
        <v>12.14</v>
      </c>
    </row>
    <row r="48" spans="2:10" ht="57.75" customHeight="1">
      <c r="B48" s="14"/>
      <c r="C48" s="1217" t="s">
        <v>4</v>
      </c>
      <c r="D48" s="1217"/>
      <c r="E48" s="1218"/>
      <c r="F48" s="15">
        <v>10.7</v>
      </c>
      <c r="G48" s="16">
        <v>8.6300000000000008</v>
      </c>
      <c r="H48" s="16">
        <v>7.62</v>
      </c>
      <c r="I48" s="16">
        <v>7.93</v>
      </c>
      <c r="J48" s="17">
        <v>5.88</v>
      </c>
    </row>
    <row r="49" spans="2:10" ht="57.75" customHeight="1" thickBot="1">
      <c r="B49" s="18"/>
      <c r="C49" s="1219" t="s">
        <v>5</v>
      </c>
      <c r="D49" s="1219"/>
      <c r="E49" s="1220"/>
      <c r="F49" s="19">
        <v>3.44</v>
      </c>
      <c r="G49" s="20">
        <v>0.92</v>
      </c>
      <c r="H49" s="20" t="s">
        <v>543</v>
      </c>
      <c r="I49" s="20">
        <v>1.03</v>
      </c>
      <c r="J49" s="21" t="s">
        <v>544</v>
      </c>
    </row>
    <row r="50" spans="2:10" ht="13.5" customHeight="1"/>
    <row r="51" spans="2:10" ht="13.5" hidden="1" customHeight="1"/>
    <row r="52" spans="2:10" ht="13.5" hidden="1" customHeight="1"/>
    <row r="53" spans="2:10" ht="13.5" hidden="1" customHeight="1"/>
  </sheetData>
  <sheetProtection algorithmName="SHA-512" hashValue="qGHKWIE3OkyrfNXLm+cDt9o1Oiw4Gf6VNE2Yr6zdCZtSEk0I1epVH0whmqI1dsHjn6JBC6mTlyaYfwsftJhgOw==" saltValue="eraTEwPRtyaScPGehu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犬山市</cp:lastModifiedBy>
  <cp:lastPrinted>2019-10-21T10:48:53Z</cp:lastPrinted>
  <dcterms:created xsi:type="dcterms:W3CDTF">2019-02-14T03:18:59Z</dcterms:created>
  <dcterms:modified xsi:type="dcterms:W3CDTF">2019-10-21T10:53:28Z</dcterms:modified>
  <cp:category/>
</cp:coreProperties>
</file>